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2" r:id="rId1"/>
  </sheets>
  <definedNames>
    <definedName name="_xlnm._FilterDatabase" localSheetId="0" hidden="1">Sheet2!$A$1:$Z$133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<sst xmlns="http://schemas.openxmlformats.org/spreadsheetml/2006/main" count="1652" uniqueCount="710">
  <si>
    <t>泽库县2026年度巩固拓展脱贫攻坚成果同乡村振兴有效衔接项目库备案表</t>
  </si>
  <si>
    <t>填报单位：（盖章）</t>
  </si>
  <si>
    <t>填报日期：</t>
  </si>
  <si>
    <t>单位：万元</t>
  </si>
  <si>
    <t>序号</t>
  </si>
  <si>
    <t>县区</t>
  </si>
  <si>
    <t>项目类别</t>
  </si>
  <si>
    <t>乡</t>
  </si>
  <si>
    <t>村</t>
  </si>
  <si>
    <t>项目名称</t>
  </si>
  <si>
    <t>建设性质</t>
  </si>
  <si>
    <t>实施地点</t>
  </si>
  <si>
    <t>时间进度</t>
  </si>
  <si>
    <t>责任单位</t>
  </si>
  <si>
    <t>建设内容</t>
  </si>
  <si>
    <t>项目预算总投资（万元）</t>
  </si>
  <si>
    <t>其中：</t>
  </si>
  <si>
    <t>收益对象及资产权属</t>
  </si>
  <si>
    <t>绩效目标</t>
  </si>
  <si>
    <t>联农带农机制</t>
  </si>
  <si>
    <t>项目前期要素保障情况</t>
  </si>
  <si>
    <t>备注</t>
  </si>
  <si>
    <t>项目类型</t>
  </si>
  <si>
    <t>二级项目类型</t>
  </si>
  <si>
    <t>项目子类型</t>
  </si>
  <si>
    <t>计划开工时间</t>
  </si>
  <si>
    <t>计划完工时间</t>
  </si>
  <si>
    <t>财政衔接资金（万元）</t>
  </si>
  <si>
    <t>其他资金（万元）</t>
  </si>
  <si>
    <t>中央</t>
  </si>
  <si>
    <t>省级</t>
  </si>
  <si>
    <t>市州</t>
  </si>
  <si>
    <t>县级</t>
  </si>
  <si>
    <t>来源名称</t>
  </si>
  <si>
    <t>金额</t>
  </si>
  <si>
    <t>合计</t>
  </si>
  <si>
    <t>110项</t>
  </si>
  <si>
    <t>一、行业部门</t>
  </si>
  <si>
    <t>44项</t>
  </si>
  <si>
    <t>1.自然资源和林业草原局</t>
  </si>
  <si>
    <t>1项</t>
  </si>
  <si>
    <t>泽库县</t>
  </si>
  <si>
    <t>就业项目</t>
  </si>
  <si>
    <t>公益性岗位</t>
  </si>
  <si>
    <t>公益性岗位补助资金</t>
  </si>
  <si>
    <t>泽曲镇、宁秀镇、麦秀镇、和日镇、多禾茂、西卜沙、恰科日乡、王家乡、巴滩管委会</t>
  </si>
  <si>
    <t>全县64个行政村</t>
  </si>
  <si>
    <t>泽库县2026年草原生态管护员公益性岗位工资补助项目</t>
  </si>
  <si>
    <t>新建</t>
  </si>
  <si>
    <t>泽库县自然资源与林业草原局</t>
  </si>
  <si>
    <t>对全县64个行政村2377人安排公益性岗位，人均月工资为1800元，人均年工资为21600元.。</t>
  </si>
  <si>
    <t>2377草原生态管护员</t>
  </si>
  <si>
    <t>1.数量目标:对全县64个行政村2377人安排公益性岗位，人均月工资为1800元，年工资为21600元;2.社会效益:稳岗就业人数2377人，全部为脱贫口;3.经济效益:通过开发公益性岗位，增加牧民群众家庭收入:4.满意度指标:服务对象满意题度指标≧98%;社会效益指标:逐步提高。</t>
  </si>
  <si>
    <t>全县64个行政村2377人安排公益性岗位，人均月工资1800元，年工公益性资为21600元，增加牧民群众的家庭经济收入，解决脱贫户稳岗就业问提。</t>
  </si>
  <si>
    <t>2.县民族宗教事务局</t>
  </si>
  <si>
    <t>3项</t>
  </si>
  <si>
    <t>其他</t>
  </si>
  <si>
    <t>困难群众饮用低氟茶</t>
  </si>
  <si>
    <t>全县各乡镇</t>
  </si>
  <si>
    <t>泽库县2025年健康低氟边销茶采购项目</t>
  </si>
  <si>
    <t>县民族宗教事务局</t>
  </si>
  <si>
    <t>采购健康低氟边销茶，使泽库县各乡镇脱贫户及监测户效防治地方病，发放比例达98%。</t>
  </si>
  <si>
    <t>数量目标：采购健康低氟茶；质量目标：工程一次交验合格率98%；经济效益：脱贫困难群众饮用低氟边销茶有效防止地方病;服务对象满意度指标：群众满意度98%</t>
  </si>
  <si>
    <t>乡村建设行动</t>
  </si>
  <si>
    <t>基础设施类</t>
  </si>
  <si>
    <t>泽曲镇、多和茂、麦秀镇、西卜沙</t>
  </si>
  <si>
    <t>泽曲镇、多和茂、麦秀镇、西卜沙乡村级道路涵洞“补短板”建设项目</t>
  </si>
  <si>
    <t>改建</t>
  </si>
  <si>
    <t>泽曲镇、多和茂、麦秀镇、西卜沙乡部分路段涵洞维修</t>
  </si>
  <si>
    <t>数量目标：改建6道涵洞；质量目标：工程一次交验合格率100%；社会效益指标：实施涵洞补短板项目，方便人民群众出行。服务对象满意度指标：群众满意度≥95%。</t>
  </si>
  <si>
    <t>一是项目建成后将提高村内的通行效率，为村内的农副产品交易提供便利的交通条件；二是道路畅通后便易发展乡村旅游，为乡村第三产业的发展奠定基础条件；三是项目建设期间可以在本村范围内招聘务工人员，为村内的务工人员提供就近的务工条件。</t>
  </si>
  <si>
    <t>产业发展类</t>
  </si>
  <si>
    <t>产业发展项目（良种牦牛购置）</t>
  </si>
  <si>
    <t>王家乡</t>
  </si>
  <si>
    <t>旗龙村</t>
  </si>
  <si>
    <t>王家乡旗龙村合作社产业发展能力提升建设项目</t>
  </si>
  <si>
    <t>改扩建</t>
  </si>
  <si>
    <t>王家乡旗龙村</t>
  </si>
  <si>
    <t>王家乡人民政府</t>
  </si>
  <si>
    <t>旗龙村合作社购置良种牦牛共167头，其中公牛15头、母牛152头，新建600平米4栋畜棚</t>
  </si>
  <si>
    <t>数量指标：旗龙村合作社购置良种牦牛共167头，公牛15头，母牛152头
质量指标：工程验收合格率≧95%。     时效指标：工程完成及时率98%
经济效益：通过合作社开设公益性岗位，解决村内6人就业
服务对象满意度指标：群众满意度≧98%</t>
  </si>
  <si>
    <t>一是通过发展壮大村集体经济，每年村集体增收约8万余元，二是通过合作社开设公益性岗位，解决村内6人就业。三是对无技术且自身劳动力弱的脱贫户、监测户土地或牛羊委托合作社享受养业分红；四是通过牧户草场闲置或低效利用土地流转或租聘形式提高收入。</t>
  </si>
  <si>
    <t>3.县农牧水利和科技局</t>
  </si>
  <si>
    <t>19项</t>
  </si>
  <si>
    <t>就业</t>
  </si>
  <si>
    <t>帮扶车间（特色手工基地）建设</t>
  </si>
  <si>
    <t>各乡镇</t>
  </si>
  <si>
    <t>各村</t>
  </si>
  <si>
    <t>就业帮扶车间补助项目</t>
  </si>
  <si>
    <t>泽库县农牧水利和科技局</t>
  </si>
  <si>
    <t>计划300万元资金，对全县已认定的帮扶车间进行扩大再生产而使用。其中每年筛选发展前景广、就业带动良好的部分帮扶车间进行补助，并补助资金原则各车间不高于50万元。</t>
  </si>
  <si>
    <t>就业帮扶车间</t>
  </si>
  <si>
    <t>数量指标：每年筛选发展前景广、就业带动良好的部分帮扶车间进行补助，并补助资金原则各车间不高于50万元社会效益：解决脱贫家庭就近就业困难问题。质量指标：项目工程验收合格率≥98%；时效指标：项目工程完成及时率≥98%；经济效益：带动就业人数多，吸纳脱贫人口稳定就业≥2人。满意度指标：群众满意度≥98%。</t>
  </si>
  <si>
    <t>通过扶持各就业帮扶车间，更加有效的吸纳脱贫人口和易致贫返贫人口就地就近稳岗就业，并实现持续稳定增收的目标。</t>
  </si>
  <si>
    <t>乡村工匠</t>
  </si>
  <si>
    <t>乡村工匠补助项目</t>
  </si>
  <si>
    <t>对三名乡村工匠、名师创办领办的乡村工匠工作站、名师工作室，分别给予5万元、10万元万元一次性补助资金，用于传统工艺特色产业发展。</t>
  </si>
  <si>
    <t>乡村工匠和乡村工匠名师</t>
  </si>
  <si>
    <t xml:space="preserve">数量目标：对乡村工匠、名师创办领办的乡村工匠工作站、名师工作室，分别给予5万元、10万元万元一次性补助资金
质量目标：工程验收合格率达≧95%；时效指标：2025年脱贫劳动力职业技能培训合格率≥90%；社会效益指标：激发乡村工匠队伍活力；服务对象满意度指标：群众满意度≧90%以上
</t>
  </si>
  <si>
    <t>一是把握产业发展趋势，激发乡村工匠队伍活力，发挥辐射带动作用；二是引导助力创业就业，打造乡村工匠品牌；三是拓宽群众就业增收渠道，促进乡村产业振兴。</t>
  </si>
  <si>
    <t>金融保险配套项目</t>
  </si>
  <si>
    <t>小额贷款贴息</t>
  </si>
  <si>
    <t>530小额信贷贴息</t>
  </si>
  <si>
    <t>计划针对全县建档立卡脱贫户、监测户5900笔数左右进行贴息资金500万元。</t>
  </si>
  <si>
    <t>数量指标：计划针对全县建档立卡脱贫户、监测户进行贴息资金。质量指标：项目工程验收合格率≥98%；时效指标：项目工程完成及时率≥98%；社会效益指标受益建档立卡脱贫户数≥2371户，服务对象满意度指标受益建档立卡脱贫户满意度≧98%。</t>
  </si>
  <si>
    <t>通过小额贷款，主要支持建档立卡脱贫户及监测户用于发展特色产业，新型产业、合作社、家庭牧场等经营主体，从而实现稳定增收的目标。</t>
  </si>
  <si>
    <t>教育</t>
  </si>
  <si>
    <t>享受“雨露计划”职业教育补助</t>
  </si>
  <si>
    <t>“雨露计划”助学补助</t>
  </si>
  <si>
    <t>教育补助</t>
  </si>
  <si>
    <t>计划于2026年“雨露计划”助学补助资金为810万元，将对1000余名左右的脱贫家庭和防返贫监测帮扶对象家庭的学生进行补助。本科生、高职（大专）生、每生每学期补助5000元。中职生、预科生，每生每学期2500元</t>
  </si>
  <si>
    <t>数量指标：对1000余左右的脱贫家庭和防返贫监测帮扶对象家庭的学生进行补助；质量指标：项目工程验收合格率≥98%；时效指标：项目工程完成及时率≥98%；时效指标：“雨露计划”助学补助标准为本科生、高职（大专）生、每生每学期补助5000元。中职生、预科生，每生每学期2500元。</t>
  </si>
  <si>
    <t>通过雨露计划贫困大学生补助，引导脱贫家庭新成长劳动力接受中、高等职业教育提升就业能力，实现稳定增收，保障入读高等院校的脱贫家庭学生安心就学，防止出现脱贫户因学致贫现象。</t>
  </si>
  <si>
    <t>生产项目</t>
  </si>
  <si>
    <t>特色养殖业基地</t>
  </si>
  <si>
    <t>泽库县2025年到户产业发展及“以奖代补”补助项目</t>
  </si>
  <si>
    <t>1.紧盯全县监测对象，按照人均补助不高于5000元，户均最高不超过30000元予以扶持，因地制宜发展到户产业。2.扶持到户生产奖补，采取以奖代补方式，鼓励脱贫户和监测对象通过加大牛羊牲畜出栏、种植作物出售、采摘野生菌类和种植中藏药材等举措，增加生产经营性收入。补助标准参考当年农畜产品价格，由县人民政府每年进行动态调整，户均补助最高不超过3000元。已享受光伏受益补助的受益户不再重复享受，具体奖补标准县政府上会研究。3.扶持发展庭院种植、养殖经济项目。对所有农牧户，利用房前屋后经营的种养业、利用自有条件经营的农畜产品加工、民宿、农家院、家庭牧场等发展庭院经济的，按照先建后补的方式给予支持。支持标准由县政府结合实际确定，原则上不得超过农牧户自筹资金的50%，户均最高补助不超过10万元。对于支持发展庭院经济，县级要出台相关制度，细化量化政策措施，并经县级政府研究确定，能人大户不享受发展庭院经济政策。</t>
  </si>
  <si>
    <t>数量目标：1.紧盯全县监测对象，按照人均补助不高于5000元，户均最高不超过30000元予以扶持，因地制宜发展到户产业。2.扶持到户生产奖补，采取以奖代补方式，鼓励脱贫户和监测对象通过加大牛羊牲畜出栏、种植作物出售、采摘野生菌类和种植中藏药材等举措，增加生产经营性收入。户均补助最高不超过3000元。
质量目标：工程验收合格率达到98%。
时效指标：项目工程完成及时率≥98%；经济效益指标：发展到户产业，增加牧户收入。
服务对象满意度指标：群众满意度90%以上.</t>
  </si>
  <si>
    <r>
      <rPr>
        <b/>
        <sz val="11"/>
        <rFont val="宋体"/>
        <charset val="134"/>
        <scheme val="minor"/>
      </rPr>
      <t>一是</t>
    </r>
    <r>
      <rPr>
        <sz val="11"/>
        <rFont val="宋体"/>
        <charset val="134"/>
        <scheme val="minor"/>
      </rPr>
      <t>资产收益带动，支持发展到户类项目，不断提高广大农牧民特别是脱贫群众、监测对象自主发展和持续增收能力，不断提高低收入群体的收入水平。</t>
    </r>
    <r>
      <rPr>
        <b/>
        <sz val="11"/>
        <rFont val="宋体"/>
        <charset val="134"/>
        <scheme val="minor"/>
      </rPr>
      <t>二是</t>
    </r>
    <r>
      <rPr>
        <sz val="11"/>
        <rFont val="宋体"/>
        <charset val="134"/>
        <scheme val="minor"/>
      </rPr>
      <t>订单收购带动。以奖代补对象企业以订单代购等形式，带动村集体农畜产品。</t>
    </r>
    <r>
      <rPr>
        <b/>
        <sz val="11"/>
        <rFont val="宋体"/>
        <charset val="134"/>
        <scheme val="minor"/>
      </rPr>
      <t>三是</t>
    </r>
    <r>
      <rPr>
        <sz val="11"/>
        <rFont val="宋体"/>
        <charset val="134"/>
        <scheme val="minor"/>
      </rPr>
      <t>务工就业带动，让全村增产增收，为全村脱贫户、监测户、生活水平较差的一般牧户提供就业岗位。</t>
    </r>
    <r>
      <rPr>
        <b/>
        <sz val="11"/>
        <rFont val="宋体"/>
        <charset val="134"/>
        <scheme val="minor"/>
      </rPr>
      <t>四是</t>
    </r>
    <r>
      <rPr>
        <sz val="11"/>
        <rFont val="宋体"/>
        <charset val="134"/>
        <scheme val="minor"/>
      </rPr>
      <t>技术培训带动，可对有劳动力的监测户进行技术培训。</t>
    </r>
    <r>
      <rPr>
        <b/>
        <sz val="16"/>
        <rFont val="宋体"/>
        <charset val="134"/>
        <scheme val="minor"/>
      </rPr>
      <t xml:space="preserve">
</t>
    </r>
  </si>
  <si>
    <t>供水工程</t>
  </si>
  <si>
    <t>水质提升</t>
  </si>
  <si>
    <t>泽曲镇</t>
  </si>
  <si>
    <t>东格日社区</t>
  </si>
  <si>
    <t>泽库县东格日社区水质净化工程</t>
  </si>
  <si>
    <t>修建净化水厂1座及附属配套设施</t>
  </si>
  <si>
    <t>东格日社区居民</t>
  </si>
  <si>
    <r>
      <rPr>
        <sz val="11"/>
        <color theme="1"/>
        <rFont val="宋体"/>
        <charset val="134"/>
        <scheme val="minor"/>
      </rPr>
      <t>数量指标</t>
    </r>
    <r>
      <rPr>
        <sz val="10"/>
        <rFont val="宋体"/>
        <charset val="134"/>
      </rPr>
      <t>：修建净化水厂1座及附属配套设施；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</si>
  <si>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t>一是以水质提升带动牧民群众经济发展；二是以项目建设吸纳当地部分群众务工，增加经济收入。三是实际解决713户2618名群众饮水安全问题。</t>
  </si>
  <si>
    <t>有效地保障重大项目的质量、进度和安全，确保重大项目实现预期目标。</t>
  </si>
  <si>
    <t>麦秀镇</t>
  </si>
  <si>
    <t>哈藏村、赛龙村、尕让村、多龙村、贡青村、龙藏村</t>
  </si>
  <si>
    <t>泽库县麦秀镇水质提升工程</t>
  </si>
  <si>
    <t>配套消毒设备9套及配套附属设施</t>
  </si>
  <si>
    <t>哈藏村、赛龙村、尕让村、多龙村、贡青村、龙藏村居民</t>
  </si>
  <si>
    <r>
      <rPr>
        <b/>
        <sz val="10"/>
        <rFont val="宋体"/>
        <charset val="134"/>
      </rPr>
      <t>数量指标</t>
    </r>
    <r>
      <rPr>
        <sz val="10"/>
        <rFont val="宋体"/>
        <charset val="134"/>
      </rPr>
      <t>：配套消毒设备9套及配套附属设施；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</si>
  <si>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实际解决569户2128名群众饮水安全问题。</t>
    </r>
  </si>
  <si>
    <t>多禾茂乡</t>
  </si>
  <si>
    <t>曲玛日村、达格日村、秀恰村、加仓村、克宁村</t>
  </si>
  <si>
    <t>泽库县多禾茂乡水质提升工程</t>
  </si>
  <si>
    <t>多禾茂乡秀恰村安置点、多禾茂乡加仓村安置点、多禾茂乡塔土乎村安置点、曲玛日村、达格日村、秀恰村、加仓村、克宁村</t>
  </si>
  <si>
    <t>配套消毒设备8套及配套附属设施</t>
  </si>
  <si>
    <t>多禾茂乡秀恰村安置点、多禾茂乡加仓村安置点、多禾茂乡塔土乎村安置点、曲玛日村、达格日村、秀恰村、加仓村、克宁村居民</t>
  </si>
  <si>
    <r>
      <rPr>
        <b/>
        <sz val="10"/>
        <rFont val="宋体"/>
        <charset val="134"/>
      </rPr>
      <t>数量指标</t>
    </r>
    <r>
      <rPr>
        <sz val="10"/>
        <rFont val="宋体"/>
        <charset val="134"/>
      </rPr>
      <t>：配套消毒设备8套及配套附属设施；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</si>
  <si>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实际解决194户713名群众饮水安全问题。</t>
    </r>
  </si>
  <si>
    <t>宁秀镇、王家乡</t>
  </si>
  <si>
    <t>热旭日村、拉格日村、宁秀村、智格日村、措夫顿村、仁宗村、秀恰村、乎角日村、尕强村、赛龙村、红旗村、叶金木村、叶金木村</t>
  </si>
  <si>
    <t>泽库县宁秀镇、王家乡水质提升工程</t>
  </si>
  <si>
    <t>热旭日村安置点、拉格日村安置点、宁秀村安置点、智格日村安置点、措夫顿村安置点、仁宗村安置点、秀恰村安置点、乎角日村安置点、尕强村安置点、赛龙村安置点、红旗村安置点、叶金木村安置点、叶金木村安置点</t>
  </si>
  <si>
    <t>配套消毒设备12套及配套附属设施</t>
  </si>
  <si>
    <t>热旭日村安置点、拉格日村安置点、宁秀村安置点、智格日村安置点、措夫顿村安置点、仁宗村安置点、秀恰村安置点、乎角日村安置点、尕强村安置点、赛龙村安置点、红旗村安置点、叶金木村安置点、叶金木村安置点居民</t>
  </si>
  <si>
    <r>
      <rPr>
        <b/>
        <sz val="10"/>
        <rFont val="宋体"/>
        <charset val="134"/>
      </rPr>
      <t>数量指标</t>
    </r>
    <r>
      <rPr>
        <sz val="10"/>
        <rFont val="宋体"/>
        <charset val="134"/>
      </rPr>
      <t>：配套消毒设备15套及配套附属设施；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</si>
  <si>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实际解决1155户4792名群众饮水安全问题。</t>
    </r>
  </si>
  <si>
    <t>和日镇</t>
  </si>
  <si>
    <t>吉龙村、直杆木村、羊旗村、智合茂村、唐德夏拉村、和日村、环科日村、叶贡村、东科日村</t>
  </si>
  <si>
    <t>泽库县和日镇和日等九村水质提升保障工程</t>
  </si>
  <si>
    <t>和日镇安置点、唐德夏拉村安置点、和日村安置点、环科日村安置点、叶贡村安置点、东科日村安置点</t>
  </si>
  <si>
    <t>配套消毒设备7套及配套附属设施</t>
  </si>
  <si>
    <t>和日镇安置点、唐德夏拉村安置点、和日村安置点、环科日村安置点、叶贡村安置点、东科日村安置点居民</t>
  </si>
  <si>
    <r>
      <rPr>
        <b/>
        <sz val="10"/>
        <rFont val="宋体"/>
        <charset val="134"/>
      </rPr>
      <t>数量指标</t>
    </r>
    <r>
      <rPr>
        <sz val="10"/>
        <rFont val="宋体"/>
        <charset val="134"/>
      </rPr>
      <t>：配套消毒设备10套及配套附属设施；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</si>
  <si>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实际解决588户2277名群众饮水安全问题。</t>
    </r>
  </si>
  <si>
    <t>巩固提升</t>
  </si>
  <si>
    <t>四镇三乡</t>
  </si>
  <si>
    <t>61个村</t>
  </si>
  <si>
    <t>泽库县2026年小口机井工程</t>
  </si>
  <si>
    <t>四镇三乡61个村</t>
  </si>
  <si>
    <t>新建220眼小口机井及配套附属设施</t>
  </si>
  <si>
    <t>四镇三乡61个村220户居民</t>
  </si>
  <si>
    <r>
      <rPr>
        <b/>
        <sz val="10"/>
        <rFont val="宋体"/>
        <charset val="134"/>
      </rPr>
      <t>数量指标</t>
    </r>
    <r>
      <rPr>
        <sz val="10"/>
        <rFont val="宋体"/>
        <charset val="134"/>
      </rPr>
      <t>：新建220眼小口机井及配套附属设施；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</si>
  <si>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实际解决220户995名群众饮水安全问题。</t>
    </r>
  </si>
  <si>
    <t>巴滩牧场</t>
  </si>
  <si>
    <t>巴滩牧场亚日其</t>
  </si>
  <si>
    <t>泽库县巴滩牧场亚日其人饮巩固提升工程</t>
  </si>
  <si>
    <t>改造引水口一座，维修100m³蓄水池一座，更换DN110管网25km及配套附属设施</t>
  </si>
  <si>
    <t>巴滩牧场亚日其居民</t>
  </si>
  <si>
    <r>
      <rPr>
        <b/>
        <sz val="10"/>
        <rFont val="宋体"/>
        <charset val="134"/>
      </rPr>
      <t>数量指标</t>
    </r>
    <r>
      <rPr>
        <sz val="10"/>
        <rFont val="宋体"/>
        <charset val="134"/>
      </rPr>
      <t>：改造引水口一座，维修100m³蓄水池一座，更换DN110管网25km及配套附属设施；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</si>
  <si>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实际解决167户600名群众饮水安全问题。</t>
    </r>
  </si>
  <si>
    <t>宁秀镇</t>
  </si>
  <si>
    <t>宁秀村等6村</t>
  </si>
  <si>
    <t>泽库县宁秀镇宁秀村等6村饮水巩固提升工程</t>
  </si>
  <si>
    <t>新建引水口一座，新建DN200管网7km及配套附属设施</t>
  </si>
  <si>
    <t>宁秀村等6村居民</t>
  </si>
  <si>
    <r>
      <rPr>
        <b/>
        <sz val="10"/>
        <rFont val="宋体"/>
        <charset val="134"/>
      </rPr>
      <t>数量指标</t>
    </r>
    <r>
      <rPr>
        <sz val="10"/>
        <rFont val="宋体"/>
        <charset val="134"/>
      </rPr>
      <t>：新建引水口一座，新建管网DN200管道7km及配套附属设施；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</si>
  <si>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实际解决408户1754名群众饮水安全问题。</t>
    </r>
  </si>
  <si>
    <t>赛日庆村、赛旺村</t>
  </si>
  <si>
    <t>泽库县宁秀镇赛日庆村饮水巩固提升工程</t>
  </si>
  <si>
    <t>新建引水口一座，新建DN160管网15km及配套附属设施</t>
  </si>
  <si>
    <t>赛日庆村、赛旺村居民</t>
  </si>
  <si>
    <r>
      <rPr>
        <b/>
        <sz val="10"/>
        <rFont val="宋体"/>
        <charset val="134"/>
      </rPr>
      <t>数量指标</t>
    </r>
    <r>
      <rPr>
        <sz val="10"/>
        <rFont val="宋体"/>
        <charset val="134"/>
      </rPr>
      <t>：新建引水口一座，新建管网DN160管道15km及配套附属设施；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</si>
  <si>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实际解决238户981名群众饮水安全问题。</t>
    </r>
  </si>
  <si>
    <t>生产
项目</t>
  </si>
  <si>
    <t>养殖业
基地</t>
  </si>
  <si>
    <t>宁秀镇禾角日村、宁秀镇宁秀村、宁秀镇尕强村、恰科日乡而尖村、和日镇吉龙村、王家乡旗龙村、</t>
  </si>
  <si>
    <t>泽库县良种繁育基地良种引进项目</t>
  </si>
  <si>
    <t>购置泽库羊共7727只，其中公羊310只，母羊7417只</t>
  </si>
  <si>
    <t>数量指标：购置泽库羊共7727只，其中公羊310只，母羊7417只。质量指标：项目工程验收合格率≥98%；时效指标：项目工程完成及时率≥98%，服务对象满意度指标受益建档立卡脱贫户满意度≧98%。</t>
  </si>
  <si>
    <t>此项目建设完成两年后，预计年内收益47万元；就业带动2人</t>
  </si>
  <si>
    <t>产业发展</t>
  </si>
  <si>
    <t>宁秀镇宁秀村、宁秀镇尕强村、恰科日乡而尖村、和日镇吉龙村、王家乡旗龙村、</t>
  </si>
  <si>
    <t>泽库县藏羊基地良种引进项目</t>
  </si>
  <si>
    <t>购置泽库羊共6483只，其中公羊240只，母羊6243只</t>
  </si>
  <si>
    <t>数量指标：购置泽库羊共6483只，其中公羊240只，母羊6243只质量指标：项目工程验收合格率≥98%；时效指标：项目工程完成及时率≥98%，服务对象满意度指标受益建档立卡脱贫户满意度≧98%。</t>
  </si>
  <si>
    <t>此项目建设完成两年后，预计年内收益47万元，就业带动3人</t>
  </si>
  <si>
    <t>泽库县泽库羊保种场良种引进项目</t>
  </si>
  <si>
    <t>宁秀镇禾角日村、宁秀镇宁秀村、宁秀镇尕强村、恰科日乡而尖村、和日镇吉龙村、王家乡旗龙村</t>
  </si>
  <si>
    <t>购置泽库羊共2289只，其中公羊80只，母羊2209只</t>
  </si>
  <si>
    <t>数量指标：购置泽库羊共2289只，其中公羊80只，母羊2209只 质量指标：项目工程验收合格率≥98%；时效指标：项目工程完成及时率≥98%，服务对象满意度指标受益建档立卡脱贫户满意度≧98%。</t>
  </si>
  <si>
    <t>此项目建设完成两年后，预计年内收益18万元。就业带动2人</t>
  </si>
  <si>
    <t>宁秀镇红城村</t>
  </si>
  <si>
    <t>泽库县宁秀镇红城村牦牛购置项目</t>
  </si>
  <si>
    <t>购置泽库良种牦牛87头</t>
  </si>
  <si>
    <t>宁秀镇红城村集体</t>
  </si>
  <si>
    <t>数量目标：购置良种牦牛87头；质量指标：项目工程验收合格率≥98%；时效指标：项目工程完成及时率≥98%，服务对象满意度指标受益建档立卡脱贫户满意度≧98%。</t>
  </si>
  <si>
    <t>此项目建成三年后，预计收益28万元，就业带动2人</t>
  </si>
  <si>
    <t>壮大村集体经济项目（示范村）</t>
  </si>
  <si>
    <t>泽库县西卜沙乡跃进村牦牛购置项目</t>
  </si>
  <si>
    <t>4.县住房和城乡建设局</t>
  </si>
  <si>
    <t>农村基础设施</t>
  </si>
  <si>
    <t>村容村貌提升</t>
  </si>
  <si>
    <t>尕强村</t>
  </si>
  <si>
    <t>2026年泽库县和美乡村建设项目</t>
  </si>
  <si>
    <t>易地搬迁点</t>
  </si>
  <si>
    <t>泽库县住房和城乡建设局</t>
  </si>
  <si>
    <t>原有硬化道路铺设沥青面层，新建道牙石，排水沟等</t>
  </si>
  <si>
    <t>宁秀镇尕强村村集体所有。</t>
  </si>
  <si>
    <t xml:space="preserve">数量目标：主要建设内容有原有硬化道路铺设沥青面层，新建道牙石，排水沟等完成清单及施工图纸所有内容         质量目标：工程验收合格率100%       社会效益指标：进一步改善村庄面貌，提升群众居住环境水平，解决了群众出行难得问题等  服务对象满意度指标：群众满意度90%以上           生态效益指标：逐步提升  </t>
  </si>
  <si>
    <t>一是提升农村综合生产能力和居民生活质量。二是通过铺设沥青路面，建设排水沟等解决群众出行难、雨水无法顺利排除村庄的现象，一定程度上缓解了雨水倒灌的现象；在一定程度上提升了村庄人居环境建设水平。</t>
  </si>
  <si>
    <t>项目选址为原有建设用地，项目可行性研究报告编制当中。</t>
  </si>
  <si>
    <t>西卜沙乡</t>
  </si>
  <si>
    <t>跃进村</t>
  </si>
  <si>
    <t>西卜沙乡跃进村村集体所有。</t>
  </si>
  <si>
    <t>一是提升建设村村庄整体面貌，改善村民居住环境水平；二是通过铺设沥青路面，建设排水沟等解决群众出行难、雨水无法顺利排除村庄的现象，一定程度上缓解了雨水倒灌的现象；三是解决村庄生活垃圾清理不及时而造成的垃圾到处乱倒乱撒现象，在一定程度上提升了村庄人居环境建设水平</t>
  </si>
  <si>
    <t>多和茂乡</t>
  </si>
  <si>
    <t>塔土乎村</t>
  </si>
  <si>
    <t>多和茂乡塔土乎村村集体所有。</t>
  </si>
  <si>
    <t>一是改善农村基础设施和公共服务设施，为农村经济发展提供良好的物质条件；二是通过铺设沥青路面，建设排水沟等解决群众出行难、雨水无法顺利排除村庄的现象，一定程度上缓解了雨水倒灌的现象；三是解决村庄生活垃圾清理不及时而造成的垃圾到处乱倒乱撒现象，在一定程度上提升了村庄人居环境建设水平</t>
  </si>
  <si>
    <t>5.县交通运输局</t>
  </si>
  <si>
    <t>15项</t>
  </si>
  <si>
    <t>农村基础设施
（含产业配套基础设施）</t>
  </si>
  <si>
    <t>农村道路建设（通村路、通户路、小型桥梁等）</t>
  </si>
  <si>
    <t>加仓村</t>
  </si>
  <si>
    <t>泽库县多禾茂乡加仓村热沃切小桥建设项目</t>
  </si>
  <si>
    <t>重建</t>
  </si>
  <si>
    <t>县交通运输局</t>
  </si>
  <si>
    <t>重建1座2-8米小桥</t>
  </si>
  <si>
    <t>农村公路养护中心</t>
  </si>
  <si>
    <r>
      <rPr>
        <b/>
        <sz val="11"/>
        <color theme="1"/>
        <rFont val="宋体"/>
        <charset val="134"/>
      </rPr>
      <t>数量指标</t>
    </r>
    <r>
      <rPr>
        <sz val="11"/>
        <color theme="1"/>
        <rFont val="宋体"/>
        <charset val="134"/>
      </rPr>
      <t>：建设桥梁≥1座；</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</si>
  <si>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实际解决296户1470名群众出行问题。</t>
    </r>
  </si>
  <si>
    <t>原址建设，不涉及草原征占用和新增用地报批等手续</t>
  </si>
  <si>
    <t>克宁村</t>
  </si>
  <si>
    <t>泽库县多禾茂乡克宁村达钦危桥重建项目</t>
  </si>
  <si>
    <t>俄果村</t>
  </si>
  <si>
    <t>泽库县泽曲镇俄果村四社、六社产业道路建设项目</t>
  </si>
  <si>
    <t>维修</t>
  </si>
  <si>
    <t>俄果村四社至六社</t>
  </si>
  <si>
    <t>维修改造硬化路1.6公里，路面宽度4.5米</t>
  </si>
  <si>
    <r>
      <rPr>
        <b/>
        <sz val="11"/>
        <color theme="1"/>
        <rFont val="宋体"/>
        <charset val="134"/>
      </rPr>
      <t>数量指标</t>
    </r>
    <r>
      <rPr>
        <sz val="11"/>
        <color theme="1"/>
        <rFont val="宋体"/>
        <charset val="134"/>
      </rPr>
      <t>：建设硬化道路≥1.6公里；</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</si>
  <si>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实际解决245户965名群众出行问题。</t>
    </r>
  </si>
  <si>
    <t>尕让村</t>
  </si>
  <si>
    <t>泽库县麦秀镇尕让村纳木甲河小桥工程</t>
  </si>
  <si>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实际解决273户1638名群众出行问题。</t>
    </r>
  </si>
  <si>
    <t>贡青村</t>
  </si>
  <si>
    <t>泽库县麦秀镇贡青村桥梁工程建设项目</t>
  </si>
  <si>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实际解决337户2022名群众出行问题。</t>
    </r>
  </si>
  <si>
    <t>麦秀镇、多禾茂乡、宁秀镇</t>
  </si>
  <si>
    <t>哈藏村、尕让村、贡青村、多禾日村、赛日庆村</t>
  </si>
  <si>
    <t>泽库县2026年农村公路基础设施补短板工程</t>
  </si>
  <si>
    <t>重建7道农村公路配套涵洞工程</t>
  </si>
  <si>
    <r>
      <rPr>
        <b/>
        <sz val="11"/>
        <color theme="1"/>
        <rFont val="宋体"/>
        <charset val="134"/>
      </rPr>
      <t>数量指标</t>
    </r>
    <r>
      <rPr>
        <sz val="11"/>
        <color theme="1"/>
        <rFont val="宋体"/>
        <charset val="134"/>
      </rPr>
      <t>：建设盖板涵洞≥7道；</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</si>
  <si>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实际解决685户4110名群众出行问题。</t>
    </r>
  </si>
  <si>
    <t>旗龙村、红旗村</t>
  </si>
  <si>
    <t>泽库县王家乡旗龙村至黄泽路连通硬化工程</t>
  </si>
  <si>
    <t>改建10公里水泥混凝土道路，路基宽度6.5米，路面宽度4.5米。</t>
  </si>
  <si>
    <r>
      <rPr>
        <b/>
        <sz val="11"/>
        <color theme="1"/>
        <rFont val="宋体"/>
        <charset val="134"/>
      </rPr>
      <t>数量指标</t>
    </r>
    <r>
      <rPr>
        <sz val="11"/>
        <color theme="1"/>
        <rFont val="宋体"/>
        <charset val="134"/>
      </rPr>
      <t>：建设硬化道路≥10公里；</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</si>
  <si>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实际解决415户2490名群众出行问题。</t>
    </r>
  </si>
  <si>
    <t>叶金木村</t>
  </si>
  <si>
    <t>泽库县王家乡叶金木五社至叶金木四社农村道路硬化提升项目</t>
  </si>
  <si>
    <t>数量指标：农村道路硬化10公里；时效指标：工程完成及时率≥100%；质量目标：工程一次性交验合格率≥100%；经济效益指标：对经济发展的促进作用明显；社会效益指标：基本公共服务水平提升；服务对象满意度指标：改善通行服务水平群众满意度≥90%。</t>
  </si>
  <si>
    <r>
      <rPr>
        <b/>
        <sz val="11"/>
        <color theme="1"/>
        <rFont val="宋体"/>
        <charset val="134"/>
        <scheme val="minor"/>
      </rPr>
      <t>一是</t>
    </r>
    <r>
      <rPr>
        <sz val="11"/>
        <color theme="1"/>
        <rFont val="宋体"/>
        <charset val="134"/>
        <scheme val="minor"/>
      </rPr>
      <t>以道路通畅带动牧民群众经济发展；</t>
    </r>
    <r>
      <rPr>
        <b/>
        <sz val="11"/>
        <color theme="1"/>
        <rFont val="宋体"/>
        <charset val="134"/>
        <scheme val="minor"/>
      </rPr>
      <t>二是</t>
    </r>
    <r>
      <rPr>
        <sz val="11"/>
        <color theme="1"/>
        <rFont val="宋体"/>
        <charset val="134"/>
        <scheme val="minor"/>
      </rPr>
      <t>以项目建设吸纳当地部分群众务工，增加经济收入。</t>
    </r>
    <r>
      <rPr>
        <b/>
        <sz val="11"/>
        <color theme="1"/>
        <rFont val="宋体"/>
        <charset val="134"/>
        <scheme val="minor"/>
      </rPr>
      <t>三是</t>
    </r>
    <r>
      <rPr>
        <sz val="11"/>
        <color theme="1"/>
        <rFont val="宋体"/>
        <charset val="134"/>
        <scheme val="minor"/>
      </rPr>
      <t>实际解决150户864名群众出行问题。</t>
    </r>
  </si>
  <si>
    <t>拉格日村、禾角日村、尕强村、赛日龙村、红城村。</t>
  </si>
  <si>
    <t>宁秀镇至拉格日畜牧产业道路改造工程</t>
  </si>
  <si>
    <t>改建沥青混泥土道路9公里，路基宽度6.5米，路面宽度6米，5座桥梁。</t>
  </si>
  <si>
    <r>
      <rPr>
        <b/>
        <sz val="11"/>
        <color theme="1"/>
        <rFont val="宋体"/>
        <charset val="134"/>
      </rPr>
      <t>数量指标</t>
    </r>
    <r>
      <rPr>
        <sz val="11"/>
        <color theme="1"/>
        <rFont val="宋体"/>
        <charset val="134"/>
      </rPr>
      <t>：改建沥青混泥土道路</t>
    </r>
    <r>
      <rPr>
        <sz val="11"/>
        <color theme="1"/>
        <rFont val="宋体"/>
        <charset val="134"/>
        <scheme val="minor"/>
      </rPr>
      <t>9</t>
    </r>
    <r>
      <rPr>
        <sz val="11"/>
        <color theme="1"/>
        <rFont val="宋体"/>
        <charset val="134"/>
      </rPr>
      <t>公里，路基宽度6.5米，路面宽度6米，5座桥梁,；</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</si>
  <si>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实际解决2000户,10000人群众出行问题。</t>
    </r>
  </si>
  <si>
    <t>智格日村</t>
  </si>
  <si>
    <t>宁秀镇智格日村通村道路建设项目</t>
  </si>
  <si>
    <t>改建智格日村通村道路砂石路11公里，路面宽4米。(该工程路段共有4段，分别为多格库路段3公里、曲果开玛路段3公里、隆干路段3公里、沃么德路段2公里。)</t>
  </si>
  <si>
    <r>
      <rPr>
        <sz val="11"/>
        <color theme="1"/>
        <rFont val="宋体"/>
        <charset val="134"/>
        <scheme val="minor"/>
      </rPr>
      <t>数量指标</t>
    </r>
    <r>
      <rPr>
        <sz val="11"/>
        <color theme="1"/>
        <rFont val="宋体"/>
        <charset val="134"/>
      </rPr>
      <t>：改建砂石道路道路11公里，路面宽度4米；</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</si>
  <si>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实际解决群众出行问题。</t>
    </r>
  </si>
  <si>
    <t>仁宗村</t>
  </si>
  <si>
    <t>仁宗村通村道路基础设施补短板工程</t>
  </si>
  <si>
    <t>重建3座桥梁。</t>
  </si>
  <si>
    <r>
      <rPr>
        <sz val="11"/>
        <color theme="1"/>
        <rFont val="宋体"/>
        <charset val="134"/>
        <scheme val="minor"/>
      </rPr>
      <t>数量指标</t>
    </r>
    <r>
      <rPr>
        <sz val="11"/>
        <color theme="1"/>
        <rFont val="宋体"/>
        <charset val="134"/>
      </rPr>
      <t>：重建3座桥梁。；</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</si>
  <si>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实际解决150户350名群众出行问题。</t>
    </r>
  </si>
  <si>
    <t>热旭日等6个行政村</t>
  </si>
  <si>
    <t>宁哇公路硬化项目</t>
  </si>
  <si>
    <t>宁秀镇到宁秀哇里嘛完小段（宁哇公路）10公里沙路进行硬化。</t>
  </si>
  <si>
    <r>
      <rPr>
        <sz val="11"/>
        <color theme="1"/>
        <rFont val="宋体"/>
        <charset val="134"/>
        <scheme val="minor"/>
      </rPr>
      <t>数量指标</t>
    </r>
    <r>
      <rPr>
        <sz val="11"/>
        <color theme="1"/>
        <rFont val="宋体"/>
        <charset val="134"/>
      </rPr>
      <t>：建设宁秀镇到宁秀哇里嘛完小段（宁哇公路）10公里沙路进行硬化；</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</si>
  <si>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实际解决800户5200名群众出行问题。</t>
    </r>
  </si>
  <si>
    <t>智赛日村</t>
  </si>
  <si>
    <t>宁秀镇智赛日村易地搬迁点村内道路建设项目</t>
  </si>
  <si>
    <t>对原有7公里3.5-4.5米入户路改建为沥青路。</t>
  </si>
  <si>
    <t>数量指标：建设对原有7公里3.5-4.5米入户路改建为沥青路；时效指标：工程完成及时率≥100%；质量目标：工程一次性交验合格率≥100%；经济效益指标：对经济发展的促进作用明显；社会效益指标：基本公共服务水平提升；服务对象满意度指标：改善通行服务水平群众满意度≥90%。</t>
  </si>
  <si>
    <t>一是以道路通畅带动牧民群众经济发展；二是以项目建设吸纳当地部分群众务工，增加经济收入。三是实际解决230户1230名群众出行问题。</t>
  </si>
  <si>
    <t>措夫顿村</t>
  </si>
  <si>
    <t>宁秀镇措夫顿村村内主干道建设项目</t>
  </si>
  <si>
    <t>改建村内主干道10公里进行硬化。</t>
  </si>
  <si>
    <r>
      <rPr>
        <sz val="11"/>
        <color theme="1"/>
        <rFont val="宋体"/>
        <charset val="134"/>
        <scheme val="minor"/>
      </rPr>
      <t>数量指标</t>
    </r>
    <r>
      <rPr>
        <sz val="11"/>
        <color theme="1"/>
        <rFont val="宋体"/>
        <charset val="134"/>
      </rPr>
      <t>：改建村内主干道10公里进行硬化；</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</si>
  <si>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实际解决380户1760名群众出行问题。</t>
    </r>
  </si>
  <si>
    <t>赛日庆</t>
  </si>
  <si>
    <t>宁秀镇赛日庆村乡村道路建设项目</t>
  </si>
  <si>
    <t>村内主干道铺设沥青路建设里程10km。</t>
  </si>
  <si>
    <r>
      <rPr>
        <sz val="11"/>
        <color theme="1"/>
        <rFont val="宋体"/>
        <charset val="134"/>
        <scheme val="minor"/>
      </rPr>
      <t>数量指标</t>
    </r>
    <r>
      <rPr>
        <sz val="11"/>
        <color theme="1"/>
        <rFont val="宋体"/>
        <charset val="134"/>
      </rPr>
      <t>：建设道铺设沥青路建设里程10km；</t>
    </r>
    <r>
      <rPr>
        <b/>
        <sz val="11"/>
        <color theme="1"/>
        <rFont val="宋体"/>
        <charset val="134"/>
      </rPr>
      <t>时效指标：</t>
    </r>
    <r>
      <rPr>
        <sz val="11"/>
        <color theme="1"/>
        <rFont val="宋体"/>
        <charset val="134"/>
      </rPr>
      <t>工程完成及时率≥100%；</t>
    </r>
    <r>
      <rPr>
        <b/>
        <sz val="11"/>
        <color theme="1"/>
        <rFont val="宋体"/>
        <charset val="134"/>
      </rPr>
      <t>质量目标：</t>
    </r>
    <r>
      <rPr>
        <sz val="11"/>
        <color theme="1"/>
        <rFont val="宋体"/>
        <charset val="134"/>
      </rPr>
      <t>工程一次性交验合格率≥100%；</t>
    </r>
    <r>
      <rPr>
        <b/>
        <sz val="11"/>
        <color theme="1"/>
        <rFont val="宋体"/>
        <charset val="134"/>
      </rPr>
      <t>经济效益指标：</t>
    </r>
    <r>
      <rPr>
        <sz val="11"/>
        <color theme="1"/>
        <rFont val="宋体"/>
        <charset val="134"/>
      </rPr>
      <t>对经济发展的促进作用明显；</t>
    </r>
    <r>
      <rPr>
        <b/>
        <sz val="11"/>
        <color theme="1"/>
        <rFont val="宋体"/>
        <charset val="134"/>
      </rPr>
      <t>社会效益指标：</t>
    </r>
    <r>
      <rPr>
        <sz val="11"/>
        <color theme="1"/>
        <rFont val="宋体"/>
        <charset val="134"/>
      </rPr>
      <t>基本公共服务水平提升；</t>
    </r>
    <r>
      <rPr>
        <b/>
        <sz val="11"/>
        <color theme="1"/>
        <rFont val="宋体"/>
        <charset val="134"/>
      </rPr>
      <t>服务对象满意度指标：</t>
    </r>
    <r>
      <rPr>
        <sz val="11"/>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</si>
  <si>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实际解决200户2200名群众出行问题。</t>
    </r>
  </si>
  <si>
    <t>6.县人力资源和社会保障局</t>
  </si>
  <si>
    <t>务工补助</t>
  </si>
  <si>
    <t>交通费补助</t>
  </si>
  <si>
    <t>全县65个行政村</t>
  </si>
  <si>
    <t xml:space="preserve"> 泽库县2026年交通补贴</t>
  </si>
  <si>
    <t>泽库县人力资源和社会保障局</t>
  </si>
  <si>
    <t>2026年度100名脱贫劳动力人员发放每人一次性交通补助1000元。</t>
  </si>
  <si>
    <t>数量指标：100名脱贫劳动力人员发放一次性交通补助；质量指标：项目工程验收合格率≥98%；项目工程完成及时率≥98%；时效指标：一次性交通补助没人1000元。</t>
  </si>
  <si>
    <t>一是通过发放跨省务工交通补贴，鼓励更多脱贫群众跨省务工实现就业增收；二是通过发放交通补助激发脱贫群众内生动力，激发脱贫群众靠自己“双手”实现自理更生。</t>
  </si>
  <si>
    <t>6.县产业园区管理委员会</t>
  </si>
  <si>
    <t>牦牛高效养殖基地</t>
  </si>
  <si>
    <t>产业园区</t>
  </si>
  <si>
    <t>泽库县高原生态农牧科技示范园区牦牛高效养殖项目</t>
  </si>
  <si>
    <t>泽库县高原生态农牧科技示范园区</t>
  </si>
  <si>
    <t>泽库现代农业产业园区管理委员会</t>
  </si>
  <si>
    <t>购置牦牛800头，购置精饲料288吨，饲草560吨</t>
  </si>
  <si>
    <t>县产业园区管委会</t>
  </si>
  <si>
    <r>
      <rPr>
        <sz val="12"/>
        <rFont val="宋体"/>
        <charset val="134"/>
      </rPr>
      <t>数量指标：完成购置1000头
质量目标：项目验收合格率</t>
    </r>
    <r>
      <rPr>
        <sz val="12"/>
        <rFont val="Arial"/>
        <charset val="134"/>
      </rPr>
      <t>≥</t>
    </r>
    <r>
      <rPr>
        <sz val="12"/>
        <rFont val="宋体"/>
        <charset val="134"/>
      </rPr>
      <t>98%；
时效指标：项目完成及时率≥98%；
满意度：群众满意度≧98%。</t>
    </r>
  </si>
  <si>
    <t>一是通过合作社、牧户收购牦牛、降低牧民个体成本，开展高效循环养殖,实现牦牛四季出栏，提升牦牛出栏率，促进牧民增收。二是带动2名本地就业岗位。</t>
  </si>
  <si>
    <t>饲草种植</t>
  </si>
  <si>
    <t>泽库县高品质饲草种植项目</t>
  </si>
  <si>
    <t>飞地种植燕麦5000亩，种植禾豆混播5000亩</t>
  </si>
  <si>
    <t>数量指标：完成种植燕麦5000亩，种植禾豆混播5000亩；
质量目标：项目验收合格率≥98%；
时效指标：项目完成及时率≥98%；
满意度：群众满意度≧98%。</t>
  </si>
  <si>
    <t>一是计划每年收益50万元；二是带动2名就业岗位。</t>
  </si>
  <si>
    <t>产业服务支撑</t>
  </si>
  <si>
    <t>科技服务</t>
  </si>
  <si>
    <t>泽库县畜牧产业发展研究院建设项目</t>
  </si>
  <si>
    <t>1、设立泽库县畜牧产业发展研究院，下设遗传育种与繁殖功能中心、营养与饲料功能中心、疾病防治功能中心、畜产品加工功能中心、产业发展功能中心、智慧畜牧业功能中心；2、结合牦牛特性建立核心育种群和良种繁育体系，分析泽库牦牛不同生长阶段的营养需求，开发专用饲料配方，制定并推广《泽库牦牛绿色有机养殖技术规范》，研发牦牛肉精细分割与梯次加工技术，建立泽库牦牛品质评价标准。</t>
  </si>
  <si>
    <t>数量指标：完成设立泽库县畜牧业产业发展研究院，设立遗传育种与繁殖功能中心、营养与饲料功能中心、疾病防治功能中心、畜产品加工功能中心、产业发展功能中心、智慧畜牧业功能中心；2、完成结合牦牛特性建立核心育种群和良种繁育体系，分析泽库牦牛不同生长阶段的营养需求，开发专用饲料配方，制定并推广《泽库牦牛绿色有机养殖技术规范》，研发牦牛肉精细分割与梯次加工技术，建立泽库牦牛品质评价标准；
质量目标：项目验收合格率≥98%；
时效指标：项目完成及时率≥98%；
满意度：群众满意度≧99%。</t>
  </si>
  <si>
    <t>项目的实施能为全县畜牧业发展及全产业链打造、品牌建设提供全方位的科技服务和研究。</t>
  </si>
  <si>
    <t>2.乡镇人民政府</t>
  </si>
  <si>
    <t>64项</t>
  </si>
  <si>
    <t>1.泽曲镇人民政府</t>
  </si>
  <si>
    <t>4项</t>
  </si>
  <si>
    <t>加工流通项目</t>
  </si>
  <si>
    <t>品牌打造和展销平台</t>
  </si>
  <si>
    <t>泽雄村</t>
  </si>
  <si>
    <t>泽曲镇泽雄村“高原祥云牧品”生产直销基地建设项目</t>
  </si>
  <si>
    <t>县城</t>
  </si>
  <si>
    <t>泽曲镇人民政府</t>
  </si>
  <si>
    <t xml:space="preserve">一、车间：1.核心生产车间 2.成品检验与包装车间                      二、机械设备：酥油机 纺织机等                       三、仓储设施：仓库、管理用房 产品展示柜                     四、消防设施：灭火器、消防栓、烟感报警器
</t>
  </si>
  <si>
    <t>1.数量目标：两个车间 一间仓库 一间管理房，20个产品展示柜。                                 2.质量目标：项目工程验收合格率100％。                                   3.社会效益指标：带动就业岗位提升技能。   
4.经济效益指标：带动群众增产增收，实际年收入产生收益为准。                         5.服务对象满意度指标：群众满意度95％以上</t>
  </si>
  <si>
    <t>1、打开“畜牧产品＋电商”的运营模式提升农牧产业发展水平，通过稳定销售赋能农牧产品畅销。2、资产收益，确保村集体和村民享有所有权和收益权，带动村集体收益。3、务工就业带动，提供车间各类岗位。</t>
  </si>
  <si>
    <t>规划地类不符合</t>
  </si>
  <si>
    <t>农产品仓储保鲜冷链基础设施建设</t>
  </si>
  <si>
    <t>泽曲镇俄果村牛奶仓储保鲜冷链基础设施建设项目</t>
  </si>
  <si>
    <t>泽库县产业园区（巴什则村纯净水厂旁）</t>
  </si>
  <si>
    <t>1.计划建设节能型机械冷库4700平方米，采用组装式建筑结构，配备先进的机械制冷设备，以实现精准控温。冷库总建设用地为10亩地，分为常温区、冷藏区和冷冻区，满足不同奶制品的存储需求。2.购置冷链运输车两辆。</t>
  </si>
  <si>
    <t>自筹</t>
  </si>
  <si>
    <t>1.数量目标：新建建设用地面积为10亩地的牛奶仓储保鲜冷链厂。                         2.质量目标：项目工程验收合格率100%。                                       3.社会效益指标：覆盖县城周边14行政村牧户的奶类收集、保鲜冷链和销售，降低牛奶产后损耗率和保障品质，带动脱贫户、监测户就业率。   
4.经济效益指标：带动群众增产增收，实际年收入产生收益为准。                             5.服务对象满意度指标：群众满意度95%以上。</t>
  </si>
  <si>
    <t>1.打开县城周边（泽曲镇8个行政村、恰科日7个行政村及周边）牧户的奶类收集、保鲜冷链的销售渠道，促进牧户主产业收入的增加和我村整体经济的发展。2.带动我村脱贫户、监测户和一般户的就业带动率，提供技能培训，帮助牧户掌握专业技术，实现稳定就业。</t>
  </si>
  <si>
    <t>建设用地为新增建设用地（申请产业园区土地划拨城镇边界规划内10亩土地）</t>
  </si>
  <si>
    <t>惠民加油站</t>
  </si>
  <si>
    <t>热旭日村</t>
  </si>
  <si>
    <t>泽曲镇热旭日村乡村振兴加油站建设项目</t>
  </si>
  <si>
    <t>县城内</t>
  </si>
  <si>
    <t>一、加油设备 加油机（含电脑控制、流量计量、油气分离等功能）三台油枪（自封式，带防漏、防静电设计）（6把）二、储存设备 卧式钢制油罐（埋地式，配备人孔、通气管、量油孔等附件）双门底阀（防止油品回流）液位仪（实时监测油罐液位）三、传输设备 输油管线（连接油罐与加油机）阀门、管件（控制油品流向和流量）四、安全设备 灭火器（8kg干粉灭火器，每2台加油机配备1只；35kg推车式干粉灭火器，地下油罐区必备）灭火毯（≥5块）消防沙（≥2立方米）静电接地装置（防止静电积聚引发火灾）阻火器（安装在通气管，阻止火焰进入油罐）五、其他设施             加油岛（供车辆停靠加油）罩棚（遮阳避雨，保护加油设备）配电箱（为加油机等设备供电）监控系统（实时监控站内情况）管理用房、旱厕、充电桩3个</t>
  </si>
  <si>
    <t>1、数量目标：新建800-1000平方米加油站1座、充电桩3个等，                             2、质量目标：项目建设验收合格率100%。     
3、经济效益指标：带动群众增产增收，实际年收入产生收益为准。                        4、社会效益指标：232户945人带动就业岗位提升技能。                                   5、服务对象满意度指标：群众满意度95%以上。</t>
  </si>
  <si>
    <t>1、资产收益，确保村集体和村民享有所有权和收益权。 2、务工就业带动，提供加油员、收银员、安全员、保洁员等岗位。3、公益扶持，设立村级工艺资金用于村集体公共服务。4、间接带动农业生产，农产品销售。</t>
  </si>
  <si>
    <t>工信用地未纳入规划内</t>
  </si>
  <si>
    <t>配套设施项目</t>
  </si>
  <si>
    <t>产业园（区）</t>
  </si>
  <si>
    <t>东格尔社区</t>
  </si>
  <si>
    <t>泽曲镇东格尔安置区产业用房提标升级项目</t>
  </si>
  <si>
    <t>1、地面硬化4000㎡、厚20公分（1㎡/140元）                  2、修建铁艺围墙288米（米/1300元）                 3、修建大门及彩钢门卫室一间</t>
  </si>
  <si>
    <t>1、数量目标：路面硬化4000㎡、铁艺围墙288米
2、工程验收合格率100%                     
3、经济效益：为招商引资创造良好条件       
4、社会效益：改善区域整体形象，消除原有场地安全隐患                                5、服务对象满意度指标：群众满意度95%以上</t>
  </si>
  <si>
    <t xml:space="preserve">1、资产收益带动。 2、务工就业带动。3、技术培训带动。4、带动本地旅游业发展，可加强本地区域旅游和民族手工艺加工产品等公共品牌建设。 </t>
  </si>
  <si>
    <t>建设用地为原有厂房内</t>
  </si>
  <si>
    <t>2.多禾茂乡人民政府</t>
  </si>
  <si>
    <t>7项</t>
  </si>
  <si>
    <t>新型农村集体经济发展项目</t>
  </si>
  <si>
    <t>产业服务</t>
  </si>
  <si>
    <t>多禾茂乡村集体经济综合市场建设项目</t>
  </si>
  <si>
    <t>多禾茂乡政府所在地</t>
  </si>
  <si>
    <t>多禾茂乡人民政府</t>
  </si>
  <si>
    <t>1.农贸市场（建设轻钢结构大棚2栋，总建筑面积2000平方米）；2、建设混凝土结构商铺8间，总建筑面积1200平方米（其中：建材商铺4间、其它商铺4间、每间建筑面积为150㎡）；3、建设公共卫生间2座（建筑面积为100平方米）；4.配套水电路消防设施</t>
  </si>
  <si>
    <t>多禾茂乡7个行政村</t>
  </si>
  <si>
    <t>数量指标:1.农贸市场；2、建设混凝土结构商铺8间；3、建设公共卫生间2座；4.配套水电路消防设成本指标:1.农贸市场钢架结构每平方0.23万元/平方米；2、建设混凝土结构0.23万元/平方米；
效益指标:带动乡村特色产业发展；
满意度指标:受益村民满意度≥95%。</t>
  </si>
  <si>
    <t>一是项目建设中优先雇佣本地牧户，增加其劳务收入；二是收缴商铺租金，增加村集体经济收入。</t>
  </si>
  <si>
    <t>养殖业基地</t>
  </si>
  <si>
    <t>曲玛日村</t>
  </si>
  <si>
    <t>多禾茂乡曲玛日村曲玛日斑羊良种引进项目</t>
  </si>
  <si>
    <t>曲玛日村生态畜牧业合作社</t>
  </si>
  <si>
    <t>购置曲玛日斑羊（母羊）900只，斑羊（公羊）15只</t>
  </si>
  <si>
    <t>数量指标:1.购置曲玛日斑羊（母羊）900只，斑羊（公羊）15只。成本指标:.曲玛日斑羊（母羊）0.45万/只，斑羊（公羊）3万元/只。
效益指标:新增养殖空间，可满足150只牲畜饲养需求，带动养殖规模提升；质量指标:项目工程验收合格率&gt;98%;时效指标:项目工程完成及时率&gt;98%，满意度指标：群众收益满意度≥95%。</t>
  </si>
  <si>
    <t xml:space="preserve">一是订单式回收：项目方与牧户签订收购协议，以高于市场价的保底价回收良种牦牛犊或成品牦牛。
二是股份合作分红：鼓励牧户以牦牛、土地（草场）或现金入股项目，项目盈利后按股分红，形成“风险共担、利益共享”机制。
三是劳务用工优先：项目建设（如牛圈改造、草场维护）和运营（如日常饲养、防疫）优先雇佣本地牧户，增加其劳务收入。
</t>
  </si>
  <si>
    <t>多禾茂乡联户经营家庭牧场建设项目</t>
  </si>
  <si>
    <t>7个行政村</t>
  </si>
  <si>
    <t>新建牛羊棚70栋，每栋150平方米。</t>
  </si>
  <si>
    <t>数量指标:新建畜棚70栋，每栋畜棚面积150平方米；成本指标:单栋畜棚建设成本控制在9万元以内；
效益指标:新增养殖空间，可满足50头/只牲畜饲养需求，带动养殖规模提升；
满意度指标:服务对象满意度，养殖户对畜棚建设质量、面积达标情况的满意度&gt;90%
。</t>
  </si>
  <si>
    <r>
      <rPr>
        <sz val="11"/>
        <color rgb="FF000000"/>
        <rFont val="宋体"/>
        <charset val="134"/>
        <scheme val="minor"/>
      </rPr>
      <t>一是实现生态畜牧业可持续发展。二是务工就业带动，项目运营后,可带动7个村村民7个村民自主就业，让全村增产增收。为全村脱贫户、监测户、生活水平较差的一般牧户提供就业岗位增收。三是提高存活率，标准化饲喂、疾病防控、粪污处理等，能提高60</t>
    </r>
    <r>
      <rPr>
        <sz val="11"/>
        <color rgb="FF000000"/>
        <rFont val="方正仿宋_GB2312"/>
        <charset val="134"/>
      </rPr>
      <t>%的</t>
    </r>
    <r>
      <rPr>
        <sz val="11"/>
        <color rgb="FF000000"/>
        <rFont val="宋体"/>
        <charset val="134"/>
        <scheme val="minor"/>
      </rPr>
      <t>家畜存活率，使牧户提高经济收入。</t>
    </r>
  </si>
  <si>
    <t>多禾茂乡曲玛日村生态畜牧业专业合作社购置母畜项目</t>
  </si>
  <si>
    <t>购置泽库牦牛良种母畜200头</t>
  </si>
  <si>
    <t>数量指标:购置泽库买牛良种母畜共200头。成本指标:每头7500元；
效益指标:新增养殖空间，可满足50只牲畜饲养需求，带动养殖规模提升；质量指标:项目工程验收合格率&gt;98%;时效指标:项目工程完成及时率&gt;98%，满意度指标：群众收益满意度≥95%。</t>
  </si>
  <si>
    <t>多禾日村</t>
  </si>
  <si>
    <t>多禾茂乡多禾日村生态畜牧业专业合作社购置母畜项目</t>
  </si>
  <si>
    <t>购置良种母畜200头</t>
  </si>
  <si>
    <t>达格日村</t>
  </si>
  <si>
    <t>多禾茂乡达格日村生态畜牧业专业合作社购置母畜项目</t>
  </si>
  <si>
    <t>塔土乎村村集体经济餐饮服务建设项目</t>
  </si>
  <si>
    <t>建设2000平方米，共四层，每层500平方米。配套水电消防设施。</t>
  </si>
  <si>
    <t>数量指标:建设2000平方米，共四层，每层500平方米。配套水电消防设施；
效益指标:提高村集体经济收入，带动脱贫户或监测户就业人员10人；质量指标:项目工程验收合格率&gt;98%;时效指标:项目工程完成及时率&gt;98%，满意度指标：群众收益满意度≥95%。</t>
  </si>
  <si>
    <t>一是就业帮扶联动。项目建成运营后优先雇佣本村监测户或脱贫户，增加其劳务收入；二是增加村集体经济收入。</t>
  </si>
  <si>
    <t>3.宁秀镇人民政府</t>
  </si>
  <si>
    <t>赛日龙村、仁宗村2个村</t>
  </si>
  <si>
    <t>宁秀镇2026年度联户经营家庭牧场建设项目</t>
  </si>
  <si>
    <t>宁秀镇人民政府</t>
  </si>
  <si>
    <t>新建钢结构畜棚99栋，每栋畜棚面积为150平方米，每栋畜棚10万元。</t>
  </si>
  <si>
    <t>数量指标:新建畜棚99栋，每栋畜棚面积150平方米；成本指标:单栋畜棚建设成本控制在10万元以内；效益指标:新增养殖空间，可满足50头/只牲畜饲养需求，带动养殖规模提升；满意度指标:服务对象满意度，养殖户对畜棚建设质量、面积达标情况的满意度&gt;90%。</t>
  </si>
  <si>
    <t>一是实现生态畜牧业可持续发展；二是提升牲畜存栏率，通过集中舍饲实现小规模四季出栏目标；三是务工就业带动，项目运营后,可带动村民自主就业，让全村增产增收；四是提高存活率，标准化饲喂、疾病防控、粪污处理等，能提高60%的家畜存活率，使牧户提高经济收入。</t>
  </si>
  <si>
    <t>项目用地不在湿地公园，均选址于牛圈旧址。</t>
  </si>
  <si>
    <t>宁秀镇智格日村合作社藏系羊购置项目</t>
  </si>
  <si>
    <t>购置优质藏系种羊35只、藏系母羊900只，确保品种纯正与健康状况。</t>
  </si>
  <si>
    <t>数量指标：引进优质藏系种养35只，母羊900头；效益目标：年均出栏商品羊400只，发展壮大村集体产业；质量指标：购置羊验收合格率≧95%；时效指标：工程完成及时率98%；服务满意度指标：群众满意度≧98%。</t>
  </si>
  <si>
    <t>一是优先吸纳脱贫户、监测户稳定就业2人；二是通过稳定出栏优质商品羊，增加村集体产业收益；三是推动该村畜牧业从“散养”向“规模化、标准化”转型，巩固提升“7+5”生态畜牧业。</t>
  </si>
  <si>
    <t>合作社蓄棚充足，硬件条件能满足规模化养殖，村两委班子具备高效养殖能力。</t>
  </si>
  <si>
    <t>种植业基地</t>
  </si>
  <si>
    <t>拉格日村</t>
  </si>
  <si>
    <t>宁秀镇拉格日村生态畜牧业专业合作社饲草料储备库建设项目</t>
  </si>
  <si>
    <t>新建饲草储备库2000平方米，储备饲草1500吨，饲料储备库2000平方米，储备饲料1200吨；为25亩饲草收集基地修建围墙、硬化3000平方米庭院、修建水泥硬化产业道路100米。</t>
  </si>
  <si>
    <t>数量目标：建成2000平方米饲草储备库，用于储备1500吨饲草。建成2000平方米饲料储备库，用于储备1200吨饲料。为25亩饲草收集基地修建围墙、硬化3000平方米庭院、修建水泥硬化产业道路100米。质量目标：储备库、围墙、场地硬化、产业路100米等建设符合农业工程建设规范，结构稳固、功能达标。满意度目标：面向的养殖大户、合作社等服务对象满意度不低于95%。效益目标：通过饲草储备库，储存拉格日村饲草产业饲草料，满足合作社养殖舍饲需求，巩固“7+5”生态畜牧模式。</t>
  </si>
  <si>
    <t xml:space="preserve"> 一是项目建设及运营期间，优先吸纳当地农户参与饲草料种植、仓储管理、工厂生产等工作，提供稳定就业岗位。二是以合理价格收购当地农户种植的饲草料、农作物秸秆，解决农产品销路问题，直接增加农户销售收入。三是发展壮大“拉格日”模式。</t>
  </si>
  <si>
    <t>该项目用地在尕强集镇，不在耕地等生态红线。</t>
  </si>
  <si>
    <t>禾角日村</t>
  </si>
  <si>
    <t>宁秀镇禾角日村千头牦牛养殖基地蓄水池建设项目</t>
  </si>
  <si>
    <t>建设50立方米的蓄水池1个、水井2个，安装自动蓄水、给水设备及配套管道设施，保障牲畜饮水安全。</t>
  </si>
  <si>
    <t>质量指标：蓄水池、水井工程验收合格率100%；数量指标：建成50立方米蓄水池1个、水井2个；完成1套自动蓄水设备、1套自动给水设备及全套配套管道安装，设备正常投用率100%；效益指标：项目投用后，保障区域内所有牲畜稳定饮水，降低牲畜因饮水问题导致的损耗率；满意度指标：项目服务对象（养殖户）对饮水供应稳定性、设备运维的满意度≥90%。</t>
  </si>
  <si>
    <t>一是项目建成后，合作社成员优先享受稳定、低成本的牲畜饮水服务，降低养殖用水成本，间接提升养殖收益。二是项目建设及后续设备日常运维，优先雇佣合作社内农户（尤其是脱贫户、监测户），提供临时或长期务工岗位，增加农户工资性收入。三是以合作社规范的饮水保障模式为样板，向周边农户分享经验，带动更多农户改善养殖饮水条件，助力区域养殖业提质增效。</t>
  </si>
  <si>
    <t>项目选址在禾角日村千头牦牛养殖基地内。</t>
  </si>
  <si>
    <t>宁秀镇热旭日村专业饲料加工厂建设项目</t>
  </si>
  <si>
    <t>1. 场地建设：村集体原有的土质内，平整场地并硬化，建设1000平方米专业饲料加工厂，配套建设简易车辆进出通道及标识标线。2. 设备安装：利用现有厂房，购置原料预处理器、粉碎机、混合机、制粒机、包装设备等先进自动化设备3. 配套设施：安全警示标识；配备消防器材（灭火器、消防沙等），同步完善场地内基础照明、监控设备。</t>
  </si>
  <si>
    <t>质量指标：1000平方米厂房及通道硬化验收合格率100%；购置的自动化设备运行故障率≤3%，消防、照明、监控设施符合安全规范，验收达标。数量指标：完成1000平方米专业饲料加工厂建设及1条简易车辆进出通道、全套标识标线设置；购置安装5类核心自动化设备（原料预处理器等）；配齐安全警示标识、全套消防器材及基础照明、监控设备。效益指标：项目投用后，饲料加工效率较传统方式提升，降低村集体及农户饲料采购/加工成本，带动周边农户养殖降本增收，设备年均正常运行时长≥300天。满意度指标：村集体、合作社成员及周边农户对饲料加工效率、场地安全性的满意度≥90%。</t>
  </si>
  <si>
    <t>一是加工厂优先为村集体成员、周边农户提供低价、优质饲料加工服务，降低农户养殖成本；加工收益按比例反哺村集体，用于村内公益及农户分红。二是项目建设、设备运维及饲料加工岗位，优先雇佣村内农户（含脱贫户、监测户），提供长期或临时务工机会，增加农户工资性收入。三是产销助力：承接农户自有原料加工需求，帮助农户实现饲料“自给自足”，同时可联动周边养殖场，拓宽农户养殖产品销售渠道，提升养殖收益。</t>
  </si>
  <si>
    <t>项目用地在该村合作社院内，不在耕地等生态红线。</t>
  </si>
  <si>
    <t>赛日庆村</t>
  </si>
  <si>
    <t>宁秀镇赛日庆村千只藏羊基地藏系羊购置项目</t>
  </si>
  <si>
    <t>数量指标：引进优质藏系种养35只，母羊900头；效益目标：年均出栏商品羊400只，发展壮大村集体产业；质量指标：购置羊验收合格率≧95%；时效指标：工程完成及时率98%；服务满意度指标：群众满意度≧98%</t>
  </si>
  <si>
    <t>一是优先吸纳脱贫户、监测户稳定就业2人；二是通过稳定出栏优质商品羊，增加村集体产业收益；三是推动该村畜牧业从散养向规模化转型，巩固提升“7+5”生态畜牧业。</t>
  </si>
  <si>
    <t>宁秀镇尕强村生态畜牧业专业合作社购置农机配备项目</t>
  </si>
  <si>
    <t>购置拖拉机1404型1辆、打捆机1840s型3辆、440翻转犁2台、435翻转犁2台 、旋转式割草压扁机9GXY-3.0型2辆，复试精选机1台、柴油叉车1辆、货运车1辆。</t>
  </si>
  <si>
    <t>数量指标：购置拖拉机1404型1辆、打捆机1840s型3辆、440翻转犁2台、435翻转犁2台 、旋转式割草压扁机9GXY-3.0型2辆，复试精选机1台、柴油叉车1辆、货运车1辆。质量指标：工程验收合格率≧95%。     时效指标：2026年12月前及时完成。经济效益：监测户、脱贫户带动务工就业人员3人.服务对象满意度指标：群众满意度≧98%。</t>
  </si>
  <si>
    <t>一是增加村集体饲草产业收入。二是减少饲草基地种植收割成本。三是发展壮大村集体及规模化养殖产业。</t>
  </si>
  <si>
    <t>村集体有1310亩耕地、4000亩飞地饲草基地，该村合作社有450只藏系羊、160头牦牛。</t>
  </si>
  <si>
    <t>4.和日镇人民政府</t>
  </si>
  <si>
    <t>22项</t>
  </si>
  <si>
    <t>泽库</t>
  </si>
  <si>
    <t>和日</t>
  </si>
  <si>
    <t>和日镇司么村</t>
  </si>
  <si>
    <t>和日镇司么村庭院养殖经济建设项目</t>
  </si>
  <si>
    <t>和日镇
司么村</t>
  </si>
  <si>
    <t>和日镇人民政府</t>
  </si>
  <si>
    <t>30栋畜棚，一栋面积为170m²</t>
  </si>
  <si>
    <t>一.数量目标：1.30户为每户一栋蓄棚 2.一栋蓄棚建设面积为170㎡3.
二.质量目标：按照方案完成庭院经济建设项目
三.社会效益：发展庭院经济建设项目，增加了牧户养植，有效提高了牧户抗灾风险能力，进一步提高牧户养植积极性。
四.生态效益目标：通过发展庭院经济建设项目，有效节省劳动力、增加农业生产效率
五.满意指标：群众满意度98%以上。</t>
  </si>
  <si>
    <t>1.解决每栋蓄棚上就业一名岗位，促使牧民增收。
2.引导牧民群众更多的参与产业发展，拓宽增收渠道，
3.确实巩固脱贫攻坚成效.村集体经济每年提增。</t>
  </si>
  <si>
    <t>和日镇司么村牛奶分离机购置项目</t>
  </si>
  <si>
    <t>118台电动牛奶分离机。</t>
  </si>
  <si>
    <r>
      <rPr>
        <sz val="12"/>
        <color theme="1"/>
        <rFont val="宋体"/>
        <charset val="134"/>
      </rPr>
      <t>1. 数量指标：118台电动牛奶分类机
2. 质量指标：通过购买电动牛奶分类机项目，有效节省劳动力、增加农业生产效率</t>
    </r>
    <r>
      <rPr>
        <sz val="12"/>
        <color theme="1"/>
        <rFont val="Times New Roman"/>
        <charset val="134"/>
      </rPr>
      <t>‌</t>
    </r>
    <r>
      <rPr>
        <sz val="12"/>
        <color theme="1"/>
        <rFont val="宋体"/>
        <charset val="134"/>
      </rPr>
      <t xml:space="preserve">
 3. 社会效益：通过电动牛奶分类机的使用，提高牧场及省平台对于精准奶量数据的上传和统计，促进行业信息化水平的提升。
 4.经济效益：减少人力和冻精的成本</t>
    </r>
    <r>
      <rPr>
        <sz val="12"/>
        <color theme="1"/>
        <rFont val="Times New Roman"/>
        <charset val="134"/>
      </rPr>
      <t>‌</t>
    </r>
    <r>
      <rPr>
        <sz val="12"/>
        <color theme="1"/>
        <rFont val="宋体"/>
        <charset val="134"/>
      </rPr>
      <t>提高奶牛单产，增加企业的经济效益。
5. 满意指标：群众满意度98%以上。</t>
    </r>
  </si>
  <si>
    <t xml:space="preserve"> 
电动牛奶分类机联农带农机制是一种将现代牧业技术与传统农业模式相结合的牧业发展模式，旨在提高奶源基地的生产效率和农民的收入提增水平。这种模式通过合理配置农机设备和技术，实现奶源基地的规模化、机械化生产，并通过将农机与农民相结合，推动农业现代化进程。</t>
  </si>
  <si>
    <t>加工业流通</t>
  </si>
  <si>
    <t>加工业</t>
  </si>
  <si>
    <t>和日镇司么村农畜产品加工车间</t>
  </si>
  <si>
    <t>效益目标：减少原料浪费、直接增加效益。经济效益：提升人员操作熟练度和组织效率</t>
  </si>
  <si>
    <t>车间提供技术指导、优质种苗及农资，提升原料品质。农户可通过入股车间、参与加工或劳务用工获得“生产+就业”双收入，实现企业增效与农民增收的利益共赢。</t>
  </si>
  <si>
    <t xml:space="preserve">生产项目
</t>
  </si>
  <si>
    <t xml:space="preserve">养殖业基地
</t>
  </si>
  <si>
    <t>和日镇司么村家庭牧场购买母畜项目</t>
  </si>
  <si>
    <t>产出指标：直接体现牲畜的生长速度和育肥效果，是影响利润的关键。经济效益：更高的等级通常意味着更高的单价，直接影响销售收入。</t>
  </si>
  <si>
    <t>农户负责分散代养，牧场集中加工销售。此举降低农户独自养殖的市场风险与成本，牧场稳定获取优质货源，形成“牧场+农户”的产业链协同模式，实现双赢。</t>
  </si>
  <si>
    <t xml:space="preserve">加工业流通项目
</t>
  </si>
  <si>
    <t xml:space="preserve">市场建设
</t>
  </si>
  <si>
    <t>和日镇司么村洗车行</t>
  </si>
  <si>
    <t>效益目标：洗车行的绩效目标应聚焦
于提升服务效率与质量，保障经营效益。</t>
  </si>
  <si>
    <t>后期通过收益分红抵扣，实现抱团发展。其通过吸纳本地劳动力就业、将部分收益用于村级公益事业或差异化分配给脱贫人口等方式，直接带动农户增收。</t>
  </si>
  <si>
    <t>和日村</t>
  </si>
  <si>
    <t>和日村新建养殖基地建设项目</t>
  </si>
  <si>
    <t>和日村新建家庭牧场60栋，每栋200平方米</t>
  </si>
  <si>
    <t>一.数量目标：1.60户为每户一栋蓄棚 2.一栋蓄棚建设面积为200㎡
二.质量目标：按照方案完成庭院经济建设项目
三.社会效益：发展庭院经济建设项目，增加了牧户养植，有效提高了牧户抗灾风险能力，进一步提高牧户养植积极性。
四.生态效益目标：通过发展庭院经济建设项目，有效节省劳动力、增加农业生产效率
五.满意指标：群众满意度98%以上。</t>
  </si>
  <si>
    <t>休闲农业与乡村旅游</t>
  </si>
  <si>
    <t>和日镇和日村非遗石雕文化体验中心项目</t>
  </si>
  <si>
    <t>泽库县县城</t>
  </si>
  <si>
    <t>和日镇和日村非遗石雕文化体验中心占地面积达1200平方米总投资470万,建设会议餐饮住宿团建一站式、石刻体验中心、艺术品交易中心、石雕艺术展览厅.</t>
  </si>
  <si>
    <t>1.建设指标：在9个月内，完成非遗石雕文化体验中心建设，占地面积达1200平方米，包括石雕展示区、创作区、体验区、培训区等功能区域，各区域设施配备齐全，布局合理。2.内容指标：收集和展示具有代表性的非遗石雕作品150件以上，涵盖历史故事、民俗风情、宗教文化等多种题材；邀请2名省级及以上石雕非遗传承人入驻，定期开展创作与指导活动。3.活动指标：每年举办非遗石雕文化主题活动不少于4场，如石雕艺术展览、创作大赛、文化讲座等；开发设计特色非遗石雕体验课程，年接待体验游客量达到7500人次以上。4.成本指标：项目总投资控制在2500万元以内，严格按照预算执行，各项费用支出明细清晰，确保资金使用效益最大化 。5.经济效益：带动和日村相关产业发展，如餐饮、住宿、旅游纪念品销售等，预计在项目运营后的2年内，使和日村旅游综合收入增长27%以上；为村民提供就业岗位35个以上，带动村民人均年收入增长1200元以上。6.社会效益：提高和日村非遗石雕文化的知名度和影响力，吸引更多游客和学者关注，提升和日村的文化形象；促进非遗石雕技艺传承，培养新一代石雕人才，预计每年培养初级石雕技艺人员20名以上。
 7.文化效益：保护和传承和日村非遗石雕文化，使古老技艺得到更好的延续与发展；丰富村民精神文化生活，增强村民对本土文化的认同感和自豪感。8.可持续影响：建立长效运营管理机制，确保体验中心长期稳定运营；不断创新发展模式，持续推动非遗石雕文化与旅游、教育等产业深度融合，实现可持续发展 。9.群众满意度达95%以上。</t>
  </si>
  <si>
    <t>1.建设阶段就业：体验中心建设过程中，优先雇佣和日村村民参与基础施工、材料搬运等工作，按照当地市场劳务价格支付报酬，增加村民短期收入，预计带动70人次村民就业。
 2.运营阶段就业：体验中心运营后，招聘村民担任讲解员、引导员、服务员、保洁员等岗位，进行统一培训后上岗，月工资2000元以上，提供长期稳定就业岗位；邀请有石雕技艺的村民作为兼职石雕师傅，参与体验课程教学和产品制作，按课时或件数计酬 。3. 石雕产业升级：与专业机构合作，为村民提供石雕设计、雕刻工艺、市场营销等方面的培训，提升村民石雕技艺水平和产品附加值；协助村民对接电商平台、工艺品经销商等，拓宽销售渠道，提高石雕产品销量和收入。4. 发展配套产业：利用和日村村集体房屋发展餐饮、住宿、旅游纪念品销售等旅游配套产业，给予政策指导和资金扶持；引导村民制作具有和日村特色的旅游纪念品，如小型石雕摆件、编织品等，增加收入来源 。5.收益分红：从体验中心运营收益中提取一定比例6%，设立和日村发展基金，按照村民参与项目的程度就业时长、销售业绩等进行分红，让村民共享项目发展成果。6.集体收益反哺：体验中心使用村集体土地和资产，给予村集体一定租金和收益分成，村集体将这部分收益用于改善村内基础设施、文化设施，或补贴困难家庭，促进和日村整体发展 。</t>
  </si>
  <si>
    <t>和日镇唐德村</t>
  </si>
  <si>
    <t>和日镇唐德村农畜产品加工车间</t>
  </si>
  <si>
    <t>和日镇唐德村生态畜牧业专业合作社.设备安装库，围栏维修   房屋维修 买母畜项目</t>
  </si>
  <si>
    <t>和日镇唐德村洗车行</t>
  </si>
  <si>
    <t>和日镇唐德村易地搬迁蔬菜大棚销售店   啊玛牌服装厂销售店</t>
  </si>
  <si>
    <t>效益目标扩大的绩效目标应聚焦
于提升服务效率与质量，保障经营效益。</t>
  </si>
  <si>
    <t>东科日村</t>
  </si>
  <si>
    <t>东科日村养殖基地项目</t>
  </si>
  <si>
    <t>和日东科日村</t>
  </si>
  <si>
    <t>东科日村150户,每户250平方米，畜棚</t>
  </si>
  <si>
    <t>026年11月前建成150户、每户250㎡畜棚，实现养殖设施标准化，助力村养殖业规模提升，推动牲畜存栏量、出栏量合理增长，促进养殖产业规范化发展 。</t>
  </si>
  <si>
    <t xml:space="preserve">施工阶段优先雇佣本村村民参与建设，增加短期务工收入；投用后，鼓励村民入驻发展养殖，村集体可提供统一防疫、销售对接等服务，带动村民养殖增收，还能培养养殖技术骨干，传授科学养殖技能 。
</t>
  </si>
  <si>
    <t>东科日村村集体商铺外墙
建设项目</t>
  </si>
  <si>
    <t>东科日村村集体商铺院子外墙100米</t>
  </si>
  <si>
    <t>2026年按计划完成100米村集体商铺院子外墙建设，提升商铺外观形象与安全性，工程质量达标率100%，增强村集体资产运营吸引力 。</t>
  </si>
  <si>
    <t>建设过程雇佣本村村民，增加临时收入；外墙修缮后，优化商铺经营环境，鼓励村民承租商铺发展零售、服务等业态，或村集体自营增加收益，反哺村民福利 。</t>
  </si>
  <si>
    <t>智合茂村</t>
  </si>
  <si>
    <t>智合茂村养殖基地项目</t>
  </si>
  <si>
    <t>和日镇智合茂村</t>
  </si>
  <si>
    <t>智合茂村70户,每户170平方米，畜棚</t>
  </si>
  <si>
    <t>1.项目完工后，建成标准化养殖棚舍≥70栋，总养殖面积≥11900平方米；基地年出栏畜禽≥2000头。2.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</si>
  <si>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 经济效益：项目达产后，年度营业收入≥1.5万元，净利润≥0.35万元；带动村集体增收≥5万元/年，投资回收期≤10年。2. 社会效益：直接提供就业岗位≥10个，间接带动周边70户农户参与养殖产业链，户均年增收≥0.35元；提升当地畜禽养殖标准化水平，带动区域养殖业转型升级。3. 生态效益：通过粪污资源化利用，减少化肥使用量≥40吨/年；养殖废弃物综合利用率≥95%，有效降低农业面源污染，改善区域生态环境。</t>
  </si>
  <si>
    <t>直干木村</t>
  </si>
  <si>
    <t>直干木村养殖基地项目</t>
  </si>
  <si>
    <t>和日直干木村</t>
  </si>
  <si>
    <t>直干木村家庭牧场60户,每户250平方米（畜棚）合作社2畜棚</t>
  </si>
  <si>
    <t>1.项目完工后，建成标准化养殖棚舍≥60栋，总养殖面积≥15000平方米；基地年出栏畜禽≥1800头。2.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</si>
  <si>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 经济效益：项目达产后，年度营业收入≥1.5万元，净利润≥0.35万元；带动村集体增收≥4万元/年，投资回收期≤10年。2. 社会效益：直接提供就业岗位≥10个，间接带动周边60户农户参与养殖产业链，户均年增收≥0.35元；提升当地畜禽养殖标准化水平，带动区域养殖业转型升级。3. 生态效益：通过粪污资源化利用，减少化肥使用量≥40吨/年；养殖废弃物综合利用率≥95%，有效降低农业面源污染，改善区域生态环境。</t>
  </si>
  <si>
    <t>夏拉村</t>
  </si>
  <si>
    <t>夏拉村新建养殖基地建设项目</t>
  </si>
  <si>
    <t>夏拉村新建家庭牧场310栋，每栋70平方米、投资5.6万元、总投资1736万元。</t>
  </si>
  <si>
    <t>1.项目完工后，建成标准化养殖棚舍≥310栋，总养殖面积≥21700平方米；基地年出栏畜禽≥4500头。2.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</si>
  <si>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 经济效益：项目达产后，年度营业收入≥1.5万元，净利润≥0.35万元；带动村集体增收≥15万元/年，投资回收期≤10年。2. 社会效益：直接提供就业岗位≥10个，间接带动周边310户农户参与养殖产业链，户均年增收≥0.35元；提升当地畜禽养殖标准化水平，带动区域养殖业转型升级。3. 生态效益：通过粪污资源化利用，减少化肥使用量≥40吨/年；养殖废弃物综合利用率≥95%，有效降低农业面源污染，改善区域生态环境。</t>
  </si>
  <si>
    <t>和日镇夏拉村黑青稞面粉加工厂房建设及配套设施项目</t>
  </si>
  <si>
    <t>扩建</t>
  </si>
  <si>
    <t>扩建100㎡扩建厂房投资10万元、新建300㎡仓库投资113万元、磨面机、去皮制糁机投资187万元，总投资310万元</t>
  </si>
  <si>
    <t>数量指标：扩建100㎡扩建厂房，新建300㎡仓库。
质量指标：严格按照项目资金管理办法规定执行，验收合格率达到100%。
成本指标：项目总投资控制在310万元以内。
经济效益指标：参与项目的牧民户均年增收150元以上。
社会效益指标：项目为当地提供5个就业岗位。
生态效益指标：减少对周边环境的污染。
可持续影响指标：牧场建立完善的运营管理机制，保障项目长期稳定运营，持续发挥效益。
服务对象满意度指标：参与项目的牧民对项目建设质量、技术指导服务、收益情况的满意度达到80%以上，当地村委会对项目实施效果的满意度达到80%以上。</t>
  </si>
  <si>
    <t xml:space="preserve"> 1.订单收购带动：将与夏拉村及周边农户签订黑青稞长期收购订单，解决农户黑青稞销售难、价格波动大的问题，保障农户种植收益。
 2.务工就业带动：优先吸纳本村村民参与解决岗位工人5名。
 3.技术培训带动：项目运营方将定期组织黑青稞种植与加工技术培训，邀请农业技术专家和加工技术人员，提升村民种植水平与就业技能。
 4.资产收益带动：项目运营后按股分红，预计村集体经济每年可获得分红收益3万元，进一步拓宽村集体与农户的增收渠道。</t>
  </si>
  <si>
    <t>吉龙村</t>
  </si>
  <si>
    <t>吉龙村养殖业基地项目</t>
  </si>
  <si>
    <t>250平方米，（80户）</t>
  </si>
  <si>
    <t>1.项目完工后，建成标准化养殖棚舍≥80栋，总养殖面积≥20000平方米；基地年出栏畜禽≥1500头。2.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</si>
  <si>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1.订单收购带动：解决牧户养殖生产量和生存增加，保障农户稳定收益。
2.务工就业带动：稳定牧户放牧员就业并增加工资性收入。
3.技术培训带动：针对庭院养殖过程中的关键技术，如种苗培育、饲料配比、疾病防治等，提升农户养殖技术水平，助力农户提高养殖产量和产品质量。
4.托养托管带动：针对部分缺乏养殖经验、时间或精力的牧户，提供“托养托管”服务，可将庭院养殖的种苗委托给统一管理，待产品出栏后按约定比例获得收益，降低牧户养殖风险和管理压力。5.扩大养殖规模，提高自我发展能力，带动一般牧户增加收入。</t>
  </si>
  <si>
    <t>养殖业</t>
  </si>
  <si>
    <t>环科日村</t>
  </si>
  <si>
    <t>环科日村养殖基地项目</t>
  </si>
  <si>
    <t>和日镇环科日村</t>
  </si>
  <si>
    <t>环科日村60户.每户250平方米畜棚、</t>
  </si>
  <si>
    <t>环科日村家庭牧场建设项目</t>
  </si>
  <si>
    <t>环科日村50户.每户170平方米畜棚、</t>
  </si>
  <si>
    <t>数量指标：50栋畜棚，每畜棚170平方米。
质量指标：严格按照项目资金管理办法规定执行，验收合格率达到100%。
成本指标：项目总投资控制在580万元以内。
经济效益指标：参与项目的牧民户均年增收300元以上。
社会效益指标：项目为当地提供50个临时就业岗位，提升牧民养殖技能水平，助力乡村振兴与牧民稳定增收。
生态效益指标：减少过度放牧对草场的破坏，降低对周边环境的污染。
可持续影响指标：牧场建立完善的运营管理机制，保障项目长期稳定运营，持续发挥效益。
服务对象满意度指标：参与项目的牧民对项目建设质量、技术指导服务、收益情况的满意度达到80%以上，当地村委会对项目实施效果的满意度达到80%以上。</t>
  </si>
  <si>
    <t>1.订单收购带动：解决牧户养殖生产量和生存增加，保障农户稳定收益。
2.务工就业带动：稳定牧户放牧员就业并增加工资性收入。
3.技术培训带动：针对庭院养殖过程中的关键技术，如种苗培育、饲料配比、疾病防治等，提升农户养殖技术水平，助力农户提高养殖产量和产品质量。
4.托养托管带动：针对部分缺乏养殖经验、时间或精力的牧户，提供“托养托管”服务，可将庭院养殖的种苗委托给统一管理，待产品出栏后按约定比例获得收益，降低牧户养殖风险和管理压力。</t>
  </si>
  <si>
    <t>11个村</t>
  </si>
  <si>
    <t>和日镇妇女联合产业牦牛乳制品加工建设项目</t>
  </si>
  <si>
    <t>新建标准化酸奶加工厂1座，配备牛奶过滤、杀菌、均质等预处理设备，发酵车间（安装恒温发酵罐、菌种培养设备），灌装包装车间：全自动灌装生产线（如杯装、瓶装）及真空包装机，原料暂存间、成品冷藏库（温度控制在2-6℃）、设备消毒间，质量安全管控体系和产品研发与品牌打造</t>
  </si>
  <si>
    <t xml:space="preserve">数量指标：新建标准化酸奶加工厂1座，配备牛奶过滤、杀菌、均质等预处理设备1套，发酵车间和灌装包装车间、原料暂存间、成品冷藏库（温度控制在2-6℃）、设备消毒间等5间。
质量指标：严格按照项目资金管理办法规定执行，验收合格率达到100%。
成本指标：项目总投资控制在520万元以内。
经济效益指标：参与项目的牧民户均年增收200元以上。
社会效益指标：吸纳本镇妇女就业11人以上。
生态效益指标：没有过度放牧对草场的破坏，没有对周边环境的污染。
可持续影响指标：牧场建立完善的运营管理机制，保障项目长期稳定运营，持续发挥效益。
</t>
  </si>
  <si>
    <t>1.订单收购带动：和日镇妇女联合产业牦牛乳制加工项目与当地众多牧民及养殖合作社签订长期订单收购协议，以高于市场平均价5%-10%的价格，定期收购新鲜牦牛奶。
2.务工就业带动：项目建成后，直接创造了大量就业岗位，优先吸纳和日镇当地妇女及有劳动能力的居民。
3.技术培训带动：为提升牦牛养殖水平和乳制品加工质量，项目定期邀请畜牧专家、乳业技术人员开展技术培训，内容涵盖科学养殖方法、疫病防治技术、乳制品加工工艺、食品安全标准等 。
4.产业融合带动：一方面，结合和日镇的自然风光和民俗文化，开发工业旅游项目，吸引游客参观乳制品加工流程、体验牧民生活，带动了当地餐饮、住宿、旅游纪念品销售等相关产业发展 ；另一方面，与电商平台合作，拓宽销售渠道，促进一二三产业融合发展，让更多和日镇居民从产业发展中受益。</t>
  </si>
  <si>
    <t>农村交通新能源基础设施</t>
  </si>
  <si>
    <t>停车场、充电桩等配套设施</t>
  </si>
  <si>
    <t>叶贡村</t>
  </si>
  <si>
    <t>叶贡村乡村振兴充电桩建设项目</t>
  </si>
  <si>
    <t>和日叶贡村</t>
  </si>
  <si>
    <t>叶贡村乡村振兴充电桩建设项目，推动新能源在基层的应用渗透。</t>
  </si>
  <si>
    <t>项目覆盖区域内，新能源汽车充电半径缩短，解决“充电难”问题，用户满意。
每年减少燃油消耗，对应减少碳排放，助力区域“双碳”目标达成。
乡村，可带动周边新能源汽车普及率提升，便利居民日常出行。</t>
  </si>
  <si>
    <t>项目运营过程中，优先聘用当地村民，提供设备维护、站点管理、充电引导等工作岗位。根据岗位需求和村民技能水平，开展针对性培训，提升村民就业能力，帮助其获得稳定工资收入。制定合理薪酬体系，保障员工权益，增强村民就业积极性。</t>
  </si>
  <si>
    <t>农产品仓储保鲜冷链基础实施建设</t>
  </si>
  <si>
    <t>泽库县和日镇叶贡村食用菌种植项目</t>
  </si>
  <si>
    <t>县产业园区</t>
  </si>
  <si>
    <t>购置 14 个成品集装箱智慧菇房，250KVA箱变 1 台及相关附属配套设施</t>
  </si>
  <si>
    <t>1、数量目标：购置 14 个成品集装箱智慧菇房，250KVA箱变 1 台及相关附属配套设施；2.项目投产后年纯利润≥40万元。3.安排固定用工就业岗位人数≥3人，每月临时采收菌菇人数≥15人。
4.培养当地牧户菌菇种植技术人员≥3人。
5、质量目标：95%。
6、服务对象满意度指标：群众满意度95%以上.</t>
  </si>
  <si>
    <r>
      <rPr>
        <sz val="12"/>
        <color theme="1"/>
        <rFont val="宋体"/>
        <charset val="134"/>
        <scheme val="minor"/>
      </rPr>
      <t>一是</t>
    </r>
    <r>
      <rPr>
        <sz val="12"/>
        <rFont val="宋体"/>
        <charset val="134"/>
        <scheme val="minor"/>
      </rPr>
      <t>资产收益带动，项目投产后年纯利润40万元，年利润的80%用于分红；</t>
    </r>
    <r>
      <rPr>
        <b/>
        <sz val="12"/>
        <rFont val="宋体"/>
        <charset val="134"/>
        <scheme val="minor"/>
      </rPr>
      <t>二是</t>
    </r>
    <r>
      <rPr>
        <sz val="12"/>
        <rFont val="宋体"/>
        <charset val="134"/>
        <scheme val="minor"/>
      </rPr>
      <t>务工就业带动，固定用工就业岗位不少于3人，每月临时采收菌菇人数不少于15人。</t>
    </r>
    <r>
      <rPr>
        <b/>
        <sz val="12"/>
        <rFont val="宋体"/>
        <charset val="134"/>
        <scheme val="minor"/>
      </rPr>
      <t>三是</t>
    </r>
    <r>
      <rPr>
        <sz val="12"/>
        <rFont val="宋体"/>
        <charset val="134"/>
        <scheme val="minor"/>
      </rPr>
      <t>技术培训带动，通过提升技术水平、掌握市场信息等提高发展产业的效益，增加经营性收入。</t>
    </r>
  </si>
  <si>
    <t>直干木村畜牧业合作社新建4栋畜棚</t>
  </si>
  <si>
    <t>1项目完工后，建成标准化养殖棚舍≥4栋，总养殖面积≥2000平方米；配套建设饲料储存库、防疫室、粪污处理设施等辅助设施各1套；基地年出栏畜禽≥50头。2.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</si>
  <si>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 经济效益：项目达产后，年度营业收入≥10万元，净利润≥5万元；带动村集体增收≥5万元/年，投资回收期≤10年。2. 社会效益：直接提供就业岗位≥5个，间接带动周边150户农户参与养殖产业链，户均年增收≥500元；提升当地畜禽养殖标准化水平，带动区域养殖业转型升级。3. 生态效益：通过粪污资源化利用，减少化肥使用量≥40吨/年；养殖废弃物综合利用率≥95%，有效降低农业面源污染，改善区域生态环境。</t>
  </si>
  <si>
    <t>5.王家乡人民政府</t>
  </si>
  <si>
    <t>5项</t>
  </si>
  <si>
    <t>王家乡叶金木村合作社良种牦牛购置项目</t>
  </si>
  <si>
    <t>叶金木村合作社购置良种牦牛167头、公牛15头、母牛152头</t>
  </si>
  <si>
    <t>数量指标：叶金木村合作社购置良种牦牛167头，公牛15头，母牛152头
质量指标：工程验收合格率≧95%。时效指标：工程完成及时率98%经济效益：通过合作社开设公益性岗位，解决村内2人就业，服务对象满意度指标：群众满意度≧98%</t>
  </si>
  <si>
    <t>一是通过发展壮大村集体经济，购置牦牛第三年后出栏，三年后每年度村集体增收约6万余元，二是通过合作社开设公益性岗位，解决村内2人就业。三是对无技术且自身劳动力弱的脱贫户、监测户土地或牛羊委托合作社享受养业分红；四是通过牧户草场闲置或低效利用土地流转或租聘形式提高收入。</t>
  </si>
  <si>
    <t>团结村</t>
  </si>
  <si>
    <t>王家乡团结村生态畜牧业专业合作社农作物筛选、除尘一体设备购置项目</t>
  </si>
  <si>
    <t>对油菜、青稞、燕麦等农作物筛选、风选、除尘、比重、分级等功能一体的复试精选机购置一台</t>
  </si>
  <si>
    <t>数量指标：购买功能一体复试精选机一台
质量目标：合格率≧95%；
时效指标：项目工程完成及时率≥98%；效益指标：稳定就业≥1人，灵活性就业≥2人，增加群众收入≥256户，满意度：群众满意度≧98%。</t>
  </si>
  <si>
    <t>一是资产收益带动，支持发展到户类项目，不断提高广大农牧民特别是脱贫群众、监测对象自主发展和持续增收能力，不断提高低收入群体的收入水平。
二是订单收购带动。带动本村及周边牧户收购种植油菜、青稞、饲草等。
三是务工就业带动，此项目预计带动稳岗就业1人，灵活性2人。
四是技术培训带动，对带动的稳岗就业及灵活性就业进行技术培训，提高设备使用率。</t>
  </si>
  <si>
    <t>王家乡股份经济联合社</t>
  </si>
  <si>
    <t>泽库县王家乡经济联合社提标升级建设项目</t>
  </si>
  <si>
    <t>王家乡经济联合社</t>
  </si>
  <si>
    <t>为王家乡股份经济联合社购置良种牦牛共250头，公牛20头，母牛230头，600平米畜棚4个，场地道路硬化300m及配套设施。</t>
  </si>
  <si>
    <t>数量指标：王家乡经济联合社购置良种牦牛共250头，公牛20头，母牛230头，600平米畜棚4个，场地道路硬化300m及配套设施。
质量指标：工程验收合格率≧95%。     时效指标：工程完成及时率98%
经济效益：通过合作社开设公益性岗位，解决村内6人就业
服务对象满意度指标：群众满意度≧98%</t>
  </si>
  <si>
    <t>一是通过发展壮大村集体经济，每年村集体增收约8万余元，二是通过联合社开设公益性岗位，解决村内6人就业。三是对无技术且自身劳动力弱的脱贫户、监测户土地或牛羊委托联合社享受养业分红；四是通过牧户草场闲置或低效利用土地流转或租聘形式提高收入。</t>
  </si>
  <si>
    <t>王家乡经济联合购置农机配备项目</t>
  </si>
  <si>
    <t>在原有的基础上，购置拖拉机1404型1辆、打捆机1840s型3辆、440翻转犁2台、435翻转犁2台 、旋转式割草压扁机9GXY-3.0型2辆，复试精选机1台。</t>
  </si>
  <si>
    <t>数量指标：购置拖拉机1404型1辆、打捆机1840s型3辆、440翻转犁2台、435翻转犁2台 、旋转式割草压扁机9GXY-3.0型2辆，复试精选机1台。
质量指标：工程验收合格率≧95%。     时效指标：2026年12月前及时完成。
经济效益：监测户、脱贫户带动务工就业人员1人，每年可增收2万元
服务对象满意度指标：群众满意度≧98%</t>
  </si>
  <si>
    <t>一是为联合社1081户，4835人增收每年约6万元；二是项目运转后为叶金木村群众创造就业岗位1人；三是通过项目相关设备对全乡有意愿的劳动力牧户培训增加就业率，增收牧户收入来源；四是制定“联合社+合作社+基地+种植户”带贫机制，根据机制产生效益。</t>
  </si>
  <si>
    <t>红旗村</t>
  </si>
  <si>
    <t>王家乡红旗村合作社良种牦牛购置项目</t>
  </si>
  <si>
    <t>红旗村合作社购置良种牦牛160头、公牛15头、母牛145头</t>
  </si>
  <si>
    <t>数量指标：红旗村合作社购置良种牦牛150头，公牛15头，母牛135头
质量指标：工程验收合格率≧95%。时效指标：工程完成及时率98%经济效益：通过合作社开设公益性岗位，解决村内2人就业，服务对象满意度指标：群众满意度≧98%</t>
  </si>
  <si>
    <t>6.麦秀镇人民政府</t>
  </si>
  <si>
    <t>配套基础设施项目</t>
  </si>
  <si>
    <t>东部牛羊交易市场</t>
  </si>
  <si>
    <t>多龙村</t>
  </si>
  <si>
    <t>泽库县东部牛羊交易市场</t>
  </si>
  <si>
    <t>麦秀镇人民政府</t>
  </si>
  <si>
    <t>建设用地为15亩，外墙、厕所、称重设备、各类牛圈、业务用房、水电设备等</t>
  </si>
  <si>
    <r>
      <rPr>
        <sz val="11"/>
        <rFont val="宋体"/>
        <charset val="134"/>
        <scheme val="minor"/>
      </rPr>
      <t>1.数量指标：建设用地为15亩，外墙、厕所、称重设备、各类牛圈、业务用房、水电设备等
2.质量目标：工程交验合格率≧95%；
3.效益指标：一是以牛羊交易带动牧民群众经济发展；二是以项目建设吸纳当地部分群众务工，增加经济收入。三是实际解决337户1603人群众困难问题。</t>
    </r>
    <r>
      <rPr>
        <sz val="11"/>
        <color theme="1"/>
        <rFont val="宋体"/>
        <charset val="134"/>
        <scheme val="minor"/>
      </rPr>
      <t xml:space="preserve">
4.满意度：群众满意度≧90%。</t>
    </r>
  </si>
  <si>
    <r>
      <rPr>
        <sz val="11"/>
        <rFont val="宋体"/>
        <charset val="134"/>
        <scheme val="minor"/>
      </rPr>
      <t>一是</t>
    </r>
    <r>
      <rPr>
        <sz val="11"/>
        <color theme="1"/>
        <rFont val="宋体"/>
        <charset val="134"/>
      </rPr>
      <t>以牛羊交易带动牧民群众经济发展；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t>
    </r>
    <r>
      <rPr>
        <sz val="11"/>
        <color theme="1"/>
        <rFont val="宋体"/>
        <charset val="134"/>
        <scheme val="minor"/>
      </rPr>
      <t>337</t>
    </r>
    <r>
      <rPr>
        <sz val="11"/>
        <color theme="1"/>
        <rFont val="宋体"/>
        <charset val="134"/>
      </rPr>
      <t>户</t>
    </r>
    <r>
      <rPr>
        <sz val="11"/>
        <color theme="1"/>
        <rFont val="宋体"/>
        <charset val="134"/>
        <scheme val="minor"/>
      </rPr>
      <t>1603人</t>
    </r>
    <r>
      <rPr>
        <sz val="11"/>
        <color theme="1"/>
        <rFont val="宋体"/>
        <charset val="134"/>
      </rPr>
      <t>群众困难问题。</t>
    </r>
  </si>
  <si>
    <t>麦秀镇多龙村7+5牛犊养殖基地</t>
  </si>
  <si>
    <t>建设用地为3700平方米，畜棚建设、饲草料加工厂、牛粪分类厂、牲畜隔离区、实验室、仓库、外墙、厕所、厂房区域硬化道路等配套设施</t>
  </si>
  <si>
    <r>
      <rPr>
        <sz val="11"/>
        <rFont val="宋体"/>
        <charset val="134"/>
        <scheme val="minor"/>
      </rPr>
      <t>1.数量指标：建设用地为3700平方米，畜棚建设、饲草料加工厂、牛粪分类厂、牲畜隔离区、实验室、仓库、外墙、厕所、厂房区域硬化道路等配套设施
2.质量目标：工程交验合格率≧95%；
3.效益指标：一是以牛羊交易带动牧民群众经济发展；二是以项目建设吸纳当地部分群众务工，增加经济收入。三是实际解决337户1603人群众困难问题。</t>
    </r>
    <r>
      <rPr>
        <sz val="11"/>
        <color theme="1"/>
        <rFont val="宋体"/>
        <charset val="134"/>
        <scheme val="minor"/>
      </rPr>
      <t xml:space="preserve">
4.满意度：群众满意度≧90%。</t>
    </r>
  </si>
  <si>
    <r>
      <rPr>
        <b/>
        <sz val="11"/>
        <rFont val="宋体"/>
        <charset val="134"/>
        <scheme val="minor"/>
      </rPr>
      <t>一是</t>
    </r>
    <r>
      <rPr>
        <sz val="11"/>
        <color theme="1"/>
        <rFont val="宋体"/>
        <charset val="134"/>
      </rPr>
      <t>项目建设吸纳当地部分群众务工，解决就业困难问题。</t>
    </r>
    <r>
      <rPr>
        <b/>
        <sz val="11"/>
        <color theme="1"/>
        <rFont val="宋体"/>
        <charset val="134"/>
      </rPr>
      <t>二是</t>
    </r>
    <r>
      <rPr>
        <sz val="11"/>
        <color theme="1"/>
        <rFont val="宋体"/>
        <charset val="134"/>
      </rPr>
      <t>保障牛养殖饲草配备困难问题。</t>
    </r>
    <r>
      <rPr>
        <b/>
        <sz val="11"/>
        <color theme="1"/>
        <rFont val="宋体"/>
        <charset val="134"/>
      </rPr>
      <t>三是</t>
    </r>
    <r>
      <rPr>
        <sz val="11"/>
        <color theme="1"/>
        <rFont val="宋体"/>
        <charset val="134"/>
      </rPr>
      <t>带动牧民群众现代化标准养殖。</t>
    </r>
    <r>
      <rPr>
        <b/>
        <sz val="11"/>
        <color theme="1"/>
        <rFont val="宋体"/>
        <charset val="134"/>
      </rPr>
      <t>四是</t>
    </r>
    <r>
      <rPr>
        <sz val="11"/>
        <color theme="1"/>
        <rFont val="宋体"/>
        <charset val="134"/>
      </rPr>
      <t>带动</t>
    </r>
    <r>
      <rPr>
        <sz val="11"/>
        <color theme="1"/>
        <rFont val="宋体"/>
        <charset val="134"/>
        <scheme val="minor"/>
      </rPr>
      <t>337户1603人增加收入，提升牧民群众生活水平</t>
    </r>
    <r>
      <rPr>
        <sz val="11"/>
        <color theme="1"/>
        <rFont val="宋体"/>
        <charset val="134"/>
      </rPr>
      <t>。</t>
    </r>
  </si>
  <si>
    <t>贡青村生态畜牧业专业合作社扩建项目</t>
  </si>
  <si>
    <t>泽库县麦秀镇贡青村生态畜牧业专业合作社扩建项目</t>
  </si>
  <si>
    <t>本项目包括购置良种牦牛、藏羊及饲料和饲草、厕所等配套设施。</t>
  </si>
  <si>
    <t>1.数量指标：购置良种牦牛、藏羊及饲料和饲草、厕所等配套设施。
2.质量指标：工程验收合格率≧95%。                    
3.时效指标：2026年12月前及时完成。
4.效益指标：提升幸福度满意度项目，帮助当地群众改善环境。
5..满意度：群众满意度≧90%。</t>
  </si>
  <si>
    <r>
      <rPr>
        <b/>
        <sz val="11"/>
        <rFont val="宋体"/>
        <charset val="134"/>
        <scheme val="minor"/>
      </rPr>
      <t>一是</t>
    </r>
    <r>
      <rPr>
        <sz val="11"/>
        <color theme="1"/>
        <rFont val="宋体"/>
        <charset val="134"/>
      </rPr>
      <t>项目建设吸纳当地部分群众务工，解决就业困难问题。</t>
    </r>
    <r>
      <rPr>
        <b/>
        <sz val="11"/>
        <color theme="1"/>
        <rFont val="宋体"/>
        <charset val="134"/>
      </rPr>
      <t>二是</t>
    </r>
    <r>
      <rPr>
        <sz val="11"/>
        <color theme="1"/>
        <rFont val="宋体"/>
        <charset val="134"/>
      </rPr>
      <t>带动牧民群众</t>
    </r>
    <r>
      <rPr>
        <sz val="11"/>
        <color theme="1"/>
        <rFont val="宋体"/>
        <charset val="134"/>
        <scheme val="minor"/>
      </rPr>
      <t>增加收入，提升牧民群众生活水平</t>
    </r>
    <r>
      <rPr>
        <sz val="11"/>
        <color theme="1"/>
        <rFont val="宋体"/>
        <charset val="134"/>
      </rPr>
      <t>。</t>
    </r>
  </si>
  <si>
    <t xml:space="preserve">塔姆塘易地搬迁安置点后续产业提升改造 </t>
  </si>
  <si>
    <t>塔姆塘易地搬迁安置点</t>
  </si>
  <si>
    <t>本项目修建风干牛肉加工车间、仓储间、排水沟等其他配套设施。</t>
  </si>
  <si>
    <t>1.数量指标：修建风干牛肉加工车间、仓储间、排水沟等其他配套设施
2.质量指标：工程验收合格率≧95%。                    
3.时效指标：2026年12月前及时完成。
4.效益指标：提升幸福度满意度项目，帮助当地群众改善环境。
5..满意度：群众满意度≧90%。</t>
  </si>
  <si>
    <r>
      <rPr>
        <b/>
        <sz val="11"/>
        <rFont val="宋体"/>
        <charset val="134"/>
        <scheme val="minor"/>
      </rPr>
      <t>一是</t>
    </r>
    <r>
      <rPr>
        <sz val="11"/>
        <rFont val="宋体"/>
        <charset val="134"/>
        <scheme val="minor"/>
      </rPr>
      <t>村集体将集体资产出租给经营主体，按年收取固定租金进行收益分红，租金标准参考市场行情逐年微调。</t>
    </r>
    <r>
      <rPr>
        <b/>
        <sz val="11"/>
        <rFont val="宋体"/>
        <charset val="134"/>
      </rPr>
      <t>二是</t>
    </r>
    <r>
      <rPr>
        <sz val="11"/>
        <rFont val="宋体"/>
        <charset val="134"/>
      </rPr>
      <t>此外，带动赛龙、哈藏两村牧户就业2人。</t>
    </r>
  </si>
  <si>
    <t>7.恰科日乡</t>
  </si>
  <si>
    <t>恰科日乡</t>
  </si>
  <si>
    <t>智合龙村</t>
  </si>
  <si>
    <t>冷链仓储配套实施建设项目</t>
  </si>
  <si>
    <t>智合龙村生态畜牧业专业合作社</t>
  </si>
  <si>
    <t>泽库县恰科日乡</t>
  </si>
  <si>
    <t>修建冷冻库，储藏牛奶、酥油、牛羊肉等畜产品，建设规模300平方米。</t>
  </si>
  <si>
    <t>1.数量目标：新建冷链仓储库300平方米；2.经济效益指标：以产业带动群众经济增收，助推经济发展；3.上回效益指标：收益总户数112户；人数412人；带动就业3人。</t>
  </si>
  <si>
    <t>全村收益121户，421人，解决就业3人，人均月工资0.18万元，增加群众收入6.4万元；每年固定向村集体收益3.9万元，发展村集体经济。</t>
  </si>
  <si>
    <t>合作社院内有空地，符合修建条件，不存在征地问题。</t>
  </si>
  <si>
    <t>智合龙村生态畜牧业专业合作社牲畜购置项目</t>
  </si>
  <si>
    <t>智合龙村生态畜牧业专业合作社现有288只藏羊及68头牦牛，需购买120头牦牛（母牛），提高合作社生产收入。</t>
  </si>
  <si>
    <t>1.数量指标：购买牲畜520头；2.经济效益指标：以产业带动群众经济增收，助推经济发展；3.社会效益指标：收益总户数112户；人数421人；带动就业8人。</t>
  </si>
  <si>
    <t>全村收益121户，421人，解决就业8人，人均月工资0.18万元，增加群众收入17.28万元；每年固定向村集体收益12万元，发展村集体经济；邀请10名专家开展技术培训至少3次。</t>
  </si>
  <si>
    <t>智合龙村生态畜牧业专业合作社现有288只藏羊及68头牦牛，生产效益良好。</t>
  </si>
  <si>
    <t>智合龙村纯天然（牛奶、酥油）冷制手工皂工厂建设</t>
  </si>
  <si>
    <t>智合龙村纯天然（牛奶、酥油）冷制手工皂工厂建设，厂房用地300-400平方米，建设内容为厂房基础建设、员工办公室、净化厂、冷制厂、产品展示区等250万元，采购所需设备80万元等。</t>
  </si>
  <si>
    <t>1.数量指标：建设纯天然（牛奶、酥油)冷制手工皂工厂300平方米；2.经济效益指标：以产业带动群众经济增收，助推经济发展；3.社会效益指标：收益总户数112户；人数421人；带动就业5人。</t>
  </si>
  <si>
    <t>全村收益121户，421人，解决就业5人，人均月工资0.18万元，增加群众收入10.8万元；每年固定向村集体收益9万元，发展村集体经济；邀请5名专家开展技术培训至少2次。</t>
  </si>
  <si>
    <t>现有建设厂房用地，不存在征地问题。</t>
  </si>
  <si>
    <t>厂房扩建</t>
  </si>
  <si>
    <t>角乎村</t>
  </si>
  <si>
    <t>角乎村合作社厂房扩建</t>
  </si>
  <si>
    <t>修建</t>
  </si>
  <si>
    <t>角乎村生态畜牧业专业合作社</t>
  </si>
  <si>
    <t>角乎村牛奶出栏加工厂扩建，建设长房内修建出栏室</t>
  </si>
  <si>
    <t>1.数量指标：新建厂房100平方米；2.经济效益指标：以产业带动群众经济增收，助推经济发展；3.社会效益指标：收益总户数170户；人数730余人；带动就业2人。</t>
  </si>
  <si>
    <t>全村收益170户730人，解决就业2人，人均月工资0.18万元，增加群众收入4.32万元；每年固定向村集体收益2.1万元，发展村集体经济。</t>
  </si>
  <si>
    <t>厂房室内有空地，符合修建条件，不存在征地问题。</t>
  </si>
  <si>
    <t>角乎村生态畜牧专业合作社牲畜购置项目</t>
  </si>
  <si>
    <t>角乎村生态畜牧专业合作社现有500头牛，实施千头牦牛，需要买550头，提高合作社生产收入。</t>
  </si>
  <si>
    <t>1.数量指标：购买牲畜540头；2.经济效益指标：以产业带动群众经济增收，助推经济发展；3.社会效益指标：收益总户数190户；人数730余人；带动就业8人。</t>
  </si>
  <si>
    <t>全村收益190户，730人，解决就业8人，人均月工资0.18万元，增加群众收入17.28万元；每年固定向村集体收益13万元，发展村集体经济；邀请10名专家开展技术培训至少3次。</t>
  </si>
  <si>
    <t>角乎村生态畜牧专业合作社现有500头牛，实施千头牦牛，生产效益良好。</t>
  </si>
  <si>
    <t>雄让村</t>
  </si>
  <si>
    <t>雄让村生态畜牧业专业合作社</t>
  </si>
  <si>
    <t>雄让村生态畜牧专业合作社现有300头牛，提高合作社生产收入。</t>
  </si>
  <si>
    <t>1.数量指标：购买牲畜540头；2.经济效益指标：以产业带动群众经济增收，助推经济发展；3.社会效益指标：收益总户数210户；人数850余人；带动就业8人。</t>
  </si>
  <si>
    <t>全村收益210户，850人，解决就业8人，人均月工资0.18万元，增加群众收入17.28万元；每年固定向村集体收益5.8万元，发展村集体经济；邀请10名专家开展技术培训至少3次。</t>
  </si>
  <si>
    <t>雄让村生态畜牧专业合作社现有470头牛，生产效益良好。</t>
  </si>
  <si>
    <t>加工流通</t>
  </si>
  <si>
    <t>恰科日</t>
  </si>
  <si>
    <t>措日更村</t>
  </si>
  <si>
    <t>泽库县恰克日乡措日更乳制品拉拉加工基地后续净化工程及配套实施建设项目</t>
  </si>
  <si>
    <t>泽库县现代农业产业园区</t>
  </si>
  <si>
    <t>泽库县恰科日乡人民政府</t>
  </si>
  <si>
    <r>
      <rPr>
        <sz val="11"/>
        <rFont val="宋体"/>
        <charset val="134"/>
        <scheme val="minor"/>
      </rPr>
      <t xml:space="preserve">1.改建生产车间 350 </t>
    </r>
    <r>
      <rPr>
        <sz val="11"/>
        <rFont val="SimSun"/>
        <charset val="134"/>
      </rPr>
      <t>㎡</t>
    </r>
    <r>
      <rPr>
        <sz val="11"/>
        <rFont val="宋体"/>
        <charset val="134"/>
        <scheme val="minor"/>
      </rPr>
      <t>，包括通风、电气、给排水等辅助设施2.乳制品生产设备加购3.购置一体化污水处理设备1套</t>
    </r>
  </si>
  <si>
    <t>本乳制品加工厂改扩建项目旨在一年内实现高效运营与显著增长。核心目标包括：年销售收入达到240万元，净利润率不低于20%；产能利用率提升至85%以上，并成功推出2-3款新产品，使其收入占比达20%；同时严格把控质量，产品合格率稳定在95%以上。通过拓展线下网点及发展线上渠道，全面提升市场占有率，最终达成投资回报率20%的年度财务目标。</t>
  </si>
  <si>
    <t xml:space="preserve">一、资产收益带动 
项目建成后推行”企业+基地+农户”带动模式，企业根据农户的需求，在牛奶生产领域创设一批标准化的作业标准、操作规范和工艺流程，通过企业开展技术培训、提供就业岗位、订单收购、铲平统销等方式的社会化服务，通过“劳务用工”方式与农户建立农民稳定增收的长效机制，拓宽脱贫户和监测对象就近就地务工渠道，优先吸纳脱贫户和监测对象长期就业或季节性务工，年处理牛奶原料 30 吨，预计年增收入达 50 万元。 
通过项目实施，不仅可以带动泽库县牦牛产业的发展，还可以带动就业，提供就业岗位 10 个左右，带动农户月增收 2000 元以上，人均年增收入 20000 元，对全面推进乡村振兴、提高牦牛产业融合发展水平、实现农民增收具有重要意义。 
牦牛产业作为泽库县广大农牧民群众赖以生存和发展的重要物质基础，是全县畜牧业经济的重要基础和支撑，牦牛产业是泽库县增加农牧民收入的重要途径，是精准脱贫的重要载体，是推进农牧产业兴旺和乡村振兴战略的重要抓手，实现以服务联带农户，以服务联结生产，以服务联动产业。 
二、订单收购带动 
企业通过牛奶的加工利益联结机制，打破传统生产模式，规范化生产、培训措施建设牛奶加工厂，采取“企业+基地+农户”的模式运营，前期的所有投资和技术服务、统一管理、统一标准，保证牛奶品质达标，由企业统一进行经营，订单收购、产品统销、提供就业岗位和技能培训等方式，与农户建立利益联结机制，增加就业形成以牦牛养殖、原料收购、产品购销为一体的全产业经营服务体系，项目建设后采取签订合同的方式与当地牦牛养殖户建立利益联结，扩大牛奶供应量，满足生产的需求，企业与养殖建立稳定合作关系。本项目预计年处理牛奶原料 30 吨，预计年增收入达 50 万元。 
为确保企业乳制品生产原料的稳定供应，同时促进农户的可持 续发展，企业通过与农户签订年收购合同或以合作社等方式进行合作，在通过扩大收购范围、实施公平定价、强化质量安全管理等措施，构建与农户的长期、稳定、共赢的合作关系，积极拓展至周边地区乃至更远的地域，以覆盖更多优质奶牛养殖户通过线上平台、行业协会、地方政府合作等多种渠道，广泛发布收购信息，吸引更多养殖户参与。 
建立严格的评估体系，综合考虑养殖规模、奶牛品种、养殖环境等因素，确保收购源头的高品质，定期进行牛奶市场价格调研，了解同行业收购价格，确保定价的合理性。根据生产成本、运输费用及企业利润目标，合理确定收购价格，确保双方利益。实行价格公开透明政策，确保每位农户对收购价格有清晰的了解，增强合作信任。签订与农户的合同应详细列明收购数量、质量标准、收购价格、交付时间、地点等关键条款确保合同内容符合相关法律法规，保护双方合法权益，简化合同签订流程，提供便捷的在线签约服务，提高效率。 
根据企业生产年处理牛奶原料 30 吨计划，科学预测牛奶需求 
量，合理安排收购计划。根据农户的供应能力和历史合作情况，合理分配收购配额，确保供需平衡根据市场变化及企业需求，适时调整收购配额，提高管理灵活性。为企业与农户建立长期稳定的合作关系提供有力保障，促进双方共同发展，实现互利共赢，企业将继续致力于优化收购流程，提升服务质量，为农户创造更多价值，共同推动乳制品行业的繁荣与发展。 
三、技术培训带动 
本项目建设通过“养殖＋精深加工＋线上线下销售”的全产业 
链发展模式，大力发展加工业，延长产业链条，实现就业岗位提供、脱贫人口帮扶、技术培训等长远目标。 
为更好的使就业工人迅速掌握牛奶加工的流程就程序，企业进 
行统一全方位的培训，达到所有员工熟练操作所有设备和乳制品分类，了解原料奶的接收、储存和质量控制流程井解牛奶的过滤、均质化、标准化等预处理过程却，介绍牛奶的巴氏杀菌、超高瞬时杀菌(UHT)及冷却方法，对工人培训不同乳制品的成型与包装工艺，如酸奶的发酵、奶酪的压等，掌握乳制品的储存、运输和销售环节的注意事项。 
为使工人更进一步学习项目专业设备的操作和流程，公司将全 
面培训工人识别牛奶加工厂常用设备的名称、用途和操作流程、操作技能、学习如何正确操作各种生产设备，如均质机、杀菌机、灌装机等，掌握设备的日常保养、清洁和故障排查方法，确保设备正常运转、法律法规、安全意识和突发事件的处理的培训学习。 
学习安全生产的基本准则，设备安全操作规程，个人防护了解并正确穿载个人防护装备，如安全帽、防护眼镜、防护服等。 事故应对学习紧急情况下的事故报告、应急处理和救援方法。国家食品安全相关法律法规及其要求行业规范，乳制品行业的行业标准和技术规范，合规管理学握企业合规管理的基本要求和方法，确保生产过程合法合规。使公司生产的牛奶达到国家及行业对乳制品的质量标准和检验方法，检验技能学习乳制品感官检验、理化检验和微生物检验的基本技能，质量追溯学握质量追溯体系的基本原埋和方法，确保产品质量可追溯。 
在生产过程中难免遇到突发情况，火灾基本常识的培训，可有 
效预防火灾的发生，熟悉各种消防设施的使用方法，灭火器、消防栓，疏散演练进行消防疏散演练，提高员工的应急逃生和自救的能力。 
为了培养工人更有团队合作精神与团队协作精神，增强团队凝 
聚力，学习有效的沟通技巧，提高团队协作效率，学习团队合作中遇到问题的解决方法，提升问题解决能力，通过 PPT、视频等多媒体形式进行理论知识讲解实操演练，组织工人进行实际操作演练，提升实践技能。 
分析乳制品加工行业的典型事故案例，增强安全意识通过角色
扮演活动，提升团队协作与沟通能力，最后对工人进行进行理论知识和实践技能的考核评估，确保培训效果。通过理论考试检验工人对培训内容的学握程度，组织实操考核，评估工人的操作技能水平，观察工人在实际工作中的行为表现，评估培训效果反馈收集，收集工人对培训内容和方式的反馈意见，持续改进培训方案。 
本次对工人全面的培训，工人将全面学握乳制品基识、牛奶加 
工流程、设备操作与维护、安全生产与防护、质量控制与标准、消防安全与应对、法律法规与规范以及团队协作与沟通等方面的知识。这助于提高工人的专业素养和安全意识，确保牛奶加工厂的生产过程安全、高效、合规，为企业的发展提供有力保障。 
四、务工就业带动 
本项目建成后，可提高本村脱贫户及边缘户年收入，不仅授农以鱼，更要授农以渔，为多禾茂乡曲玛日村提供就业岗位，提升农民经济水平，并起到模范带头作用，为全面进入小康社会添砖加瓦。 
本项目的建设优先考虑当地农民，有效地提供就业岗位，减轻国家就业负担，促进关联产业发展，促进社会经济持续发展。项目在建设期间所产生的临时用工，除项目管理、专业工作人员外，所产生的临时劳务用工优先考虑本地农民；项目通过订单收购、产品统销、提供就业岗位和技能培训等方式与农民建立利益联结机制，增加就业岗位 10 个左右，带动农户月增收 20000 元以上，年人均增收 20000 元，年处理牛奶原料 30 吨计划，为完善本项目的后期发展，打通市场的销售渠道、完善物流配送体系，促进一、二、三产业融合发展，公司将加大对牛奶加工厂的发展和技术的改进和人员的配备，为公司今后的发展打下坚实的基础。 </t>
  </si>
  <si>
    <t>8.西卜沙乡人民政府</t>
  </si>
  <si>
    <t>9项</t>
  </si>
  <si>
    <t>新能源产业</t>
  </si>
  <si>
    <t>西卜沙</t>
  </si>
  <si>
    <t>红旗村、跃进村、团结村</t>
  </si>
  <si>
    <t>泽库县西卜沙乡股份经济合作联合新能源汽车充电站建设项目</t>
  </si>
  <si>
    <t>西卜沙乡加油站</t>
  </si>
  <si>
    <t>泽库县工信局</t>
  </si>
  <si>
    <t>新建直流快充桩6个及变压器、消费设施、雨棚60平方米及其他配套设施；新建加油站自动汽车机1台；</t>
  </si>
  <si>
    <t>1、数量目标：本项目建设直流快充桩6个、加油站自动汽车机1台；2、质量指标：工程验收合格率≧95%。3、经济效益指标：项目运营后，预计给村内每年固定向村集体经济缴纳项目收益8万元；4、社会效益指标：带动就业岗位2人。5、服务对象满意度指标：群众满意度90%以上.</t>
  </si>
  <si>
    <t xml:space="preserve">一是资产收益带动，项目运营后，预计给村内每年固定向村集体经济缴纳项目收益8万元；二是务工就业带动让，项目运营后,经营主体带动3个村民就业，该项目预计总共可带动2人就业；三是生产创业带动，本项目依托中石化平台，在项目运营后，直销合作社、牧户的酸奶、鲜奶等农畜产品。
</t>
  </si>
  <si>
    <t>项目选址为加油站原有建设用地，不涉及农用地。</t>
  </si>
  <si>
    <t>西卜沙乡团结村生态畜牧业专业合作社良种牲畜引进项目</t>
  </si>
  <si>
    <t>西卜沙乡人民政府</t>
  </si>
  <si>
    <t>购置泽库良种牦牛300头</t>
  </si>
  <si>
    <t>数量指标：购置泽库良种牦牛300头，其中公牛25头，母牛275头；质量指标：工程验收合格率≧95%。时效指标：工程完成及时率98%经济效益：通过合作社开设公益性岗位，解决村内2人就业，服务对象满意度指标：群众满意度≧98%</t>
  </si>
  <si>
    <t>一是通过项目实施，预计每年固定向村集体收益分红10万元，二是带动合作社230户943人，解决村内就业2人。三是技术培训带动，项目运营后，为提高联合社畜群结构，通过技术培训带动，提升壮大畜产品产业优势，带动农牧民增产、增效、增收；四是通过项目对全乡有意愿的劳动力牧户培训增加就业率，增收牧户收入来源。</t>
  </si>
  <si>
    <t>团结村生态畜牧专业合作社建有规模养殖基地1处，生产效益良好。</t>
  </si>
  <si>
    <t>西卜沙乡跃进村生态畜牧业专业合作社良种牲畜引进项目</t>
  </si>
  <si>
    <t>购置泽库良种牦牛200头</t>
  </si>
  <si>
    <t>数量指标：购置泽库良种牦牛200头，其中公牛15头，母185头；质量指标：工程验收合格率≧95%。时效指标：工程完成及时率98%经济效益：通过合作社开设公益性岗位，解决村内2人就业，服务对象满意度指标：群众满意度≧98%</t>
  </si>
  <si>
    <t>一是通过项目实施，预计每年固定向村集体收益分红6万元，二是带动合作社192户890人，解决村内就业2人。三是技术培训带动，项目运营后，为提高联合社畜群结构，通过技术培训带动，提升壮大畜产品产业优势，带动农牧民增产、增效、增收；四是通过项目对全乡有意愿的劳动力牧户培训增加就业率，增收牧户收入来源。</t>
  </si>
  <si>
    <t>跃进村生态畜牧专业合作社建有规模养殖基地1处，生产效益良好。</t>
  </si>
  <si>
    <t>西卜沙乡红旗村生态畜牧业专业合作社良种牲畜引进项目</t>
  </si>
  <si>
    <t>一是通过项目实施，预计每年固定向村集体收益分红6万元，二是带动合作社236户1081人，解决村内就业2人。三是技术培训带动，项目运营后，为提高联合社畜群结构，通过技术培训带动，提升壮大畜产品产业优势，带动农牧民增产、增效、增收；四是通过项目对全乡有意愿的劳动力牧户培训增加就业率，增收牧户收入来源。</t>
  </si>
  <si>
    <t>红旗村生态畜牧专业合作社建有规模养殖基地1处，生产效益良好。</t>
  </si>
  <si>
    <t>西卜沙乡跃进村合作牦牛乳产品生产线品牌建设项目</t>
  </si>
  <si>
    <t>跃进村村集体原有厂房进行改造，厂房面积为120㎡，新建冷藏室40㎡，购置制冷管2套（每套规格为5000斤）、购置冷藏车一辆，配备牛奶检测器设备一套、巴氏灭菌器一套、灌装机、奶桶70桶（50斤奶桶20桶、100斤奶桶50桶），以及合作社农畜产品包装设计、展示柜品，水电等附属设施。</t>
  </si>
  <si>
    <t>数量目标：厂房面积为120㎡，新建冷藏室40㎡，购置制冷管2套（每套规格为5000斤）、购置冷藏车一辆，配备牛奶检测器设备一套、巴氏灭菌器一套、灌装机、奶桶70桶（50斤奶桶20桶、100斤奶桶50桶），以及合作社农畜产品包装设计、展示柜品，水电等附属设施。
质量目标：工程一次交验合格率100%；
经济效益：带动就业5人；
社会效益指标：拓宽产品销售渠道，提高产品品牌知名度，提升产品生产水平；
服务对象满意度指标：群众满意度≥95%。</t>
  </si>
  <si>
    <t>一是产业融合带动：项目实施后，以家庭为基础的现代农牧业产业化经营联合体，深化利益联接模式；二是务工就业带动。项目运营后,带动有劳动能力的人员自主外出务工增加收入。能带动3个行政村870户3256人，其中脱贫户249户1122人，建立家庭牧场后除了家中放牧2-3人外其余人员可以外出务工增收家庭收入。三是生产创业带动。本项目依托3个村畜牧业优势资源禀赋发展生态畜牧产业，预计可带动870户参与生产经营，870户发展特色产业，综合可产生收益各村预计3万元；四是托养托管带动。项目运营后，可带动村内常年在外务工的53户，无技术或自身无劳动能力、弱劳力的82户(含脱贫户和监测）对象）。</t>
  </si>
  <si>
    <t>村集体建设用地（西卜沙乡老政府村委会房屋）</t>
  </si>
  <si>
    <t>泽库县西卜沙乡红旗村家庭牧场建设项目</t>
  </si>
  <si>
    <t>西卜沙乡红旗村家庭牧场建设35栋，每栋150平方米畜棚、30平方米储草棚</t>
  </si>
  <si>
    <t>数量指标：建设35栋，每栋150平方米畜棚、30平方米储草棚；质量指标：工程验收合格率≧95%。时效指标：工程完成及时率98%；经济效益：通过项目，带动收益35户增加收入；服务对象满意度指标：群众满意度≧98%</t>
  </si>
  <si>
    <t>一是通过项目实施，带动全村35户。二是技术培训带动，项目运营后，为提高联合社畜群结构，通过技术培训带动，提升壮大畜产品产业优势，带动农牧民增产、增效、增收；三是通资产入股带动可引导农牧户以自有资产、入股到经营主体实施的产业项目中享受项目增值带来的有效收益。</t>
  </si>
  <si>
    <t>泽库县西卜沙乡跃进村家庭牧场建设项目</t>
  </si>
  <si>
    <t>西卜沙乡跃进村家庭牧场建设49栋，每栋150平方米畜棚、30平方米储草棚</t>
  </si>
  <si>
    <t>数量指标：项目建设家庭牧场建设49栋，每栋150平方米畜棚、30平方米储草棚；质量指标：工程验收合格率≧95%。时效指标：工程完成及时率98%；经济效益：通过项目，带动收益49户增加收入；服务对象满意度指标：群众满意度≧98%</t>
  </si>
  <si>
    <t>一是通过项目实施，带动本村49户。二是技术培训带动，项目运营后，为提高联合社畜群结构，通过技术培训带动，提升壮大畜产品产业优势，带动农牧民增产、增效、增收；三是通资产入股带动可引导农牧户以自有资产、入股到经营主体实施的产业项目中享受项目增值带来的有效收益。</t>
  </si>
  <si>
    <t>泽库县西卜沙乡团结村家庭牧场建设项目</t>
  </si>
  <si>
    <t>西卜沙乡团结村家庭牧场建设30栋，每栋150平方米畜棚、30平方米储草棚</t>
  </si>
  <si>
    <t>数量指标：项目建设30栋，每栋150平方米畜棚、30平方米储草棚；质量指标：工程验收合格率≧95%。时效指标：工程完成及时率98%；经济效益：通过项目，带动收益30户增加收入；服务对象满意度指标：群众满意度≧98%</t>
  </si>
  <si>
    <t>一是通过项目实施，带动本村30户。二是技术培训带动，项目运营后，为提高联合社畜群结构，通过技术培训带动，提升壮大畜产品产业优势，带动农牧民增产、增效、增收；三是通资产入股带动可引导农牧户以自有资产、入股到经营主体实施的产业项目中享受项目增值带来的有效收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</si>
</sst>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56">
    <font>
      <sz val="11"/>
      <color theme="1"/>
      <name val="宋体"/>
      <charset val="134"/>
      <scheme val="minor"/>
    </font>
    <font>
      <sz val="11"/>
      <color rgb="FFFF0000"/>
      <name val="宋体"/>
      <charset val="134"/>
      <scheme val="minor"/>
    </font>
    <font>
      <sz val="20"/>
      <color theme="1"/>
      <name val="方正小标宋简体"/>
      <charset val="134"/>
    </font>
    <font>
      <b/>
      <sz val="11"/>
      <color theme="1"/>
      <name val="宋体"/>
      <charset val="134"/>
      <scheme val="minor"/>
    </font>
    <font>
      <b/>
      <sz val="24"/>
      <color theme="1"/>
      <name val="宋体"/>
      <charset val="134"/>
      <scheme val="minor"/>
    </font>
    <font>
      <sz val="12"/>
      <color theme="1"/>
      <name val="宋体"/>
      <charset val="134"/>
    </font>
    <font>
      <sz val="10"/>
      <name val="宋体"/>
      <charset val="134"/>
    </font>
    <font>
      <sz val="11"/>
      <name val="宋体"/>
      <charset val="134"/>
    </font>
    <font>
      <sz val="11"/>
      <name val="报宋"/>
      <charset val="134"/>
    </font>
    <font>
      <sz val="11"/>
      <color rgb="FF000000"/>
      <name val="宋体"/>
      <charset val="134"/>
    </font>
    <font>
      <sz val="11"/>
      <color theme="1"/>
      <name val="宋体"/>
      <charset val="134"/>
    </font>
    <font>
      <sz val="12"/>
      <name val="宋体"/>
      <charset val="134"/>
    </font>
    <font>
      <sz val="12"/>
      <name val="宋体"/>
      <charset val="134"/>
      <scheme val="minor"/>
    </font>
    <font>
      <sz val="14"/>
      <color theme="1"/>
      <name val="宋体"/>
      <charset val="134"/>
      <scheme val="minor"/>
    </font>
    <font>
      <sz val="12"/>
      <color theme="1"/>
      <name val="宋体"/>
      <charset val="134"/>
      <scheme val="minor"/>
    </font>
    <font>
      <sz val="11"/>
      <color theme="1"/>
      <name val="宋体"/>
      <charset val="134"/>
      <scheme val="major"/>
    </font>
    <font>
      <b/>
      <sz val="11"/>
      <name val="宋体"/>
      <charset val="134"/>
      <scheme val="minor"/>
    </font>
    <font>
      <sz val="11"/>
      <name val="宋体"/>
      <charset val="134"/>
      <scheme val="minor"/>
    </font>
    <font>
      <b/>
      <sz val="10"/>
      <name val="宋体"/>
      <charset val="134"/>
    </font>
    <font>
      <b/>
      <sz val="11"/>
      <color theme="1"/>
      <name val="宋体"/>
      <charset val="134"/>
    </font>
    <font>
      <b/>
      <sz val="20"/>
      <color theme="1"/>
      <name val="宋体"/>
      <charset val="134"/>
      <scheme val="minor"/>
    </font>
    <font>
      <sz val="16"/>
      <color theme="1"/>
      <name val="宋体"/>
      <charset val="134"/>
      <scheme val="minor"/>
    </font>
    <font>
      <sz val="14"/>
      <color rgb="FFFF0000"/>
      <name val="宋体"/>
      <charset val="134"/>
      <scheme val="minor"/>
    </font>
    <font>
      <sz val="11"/>
      <color rgb="FF000000"/>
      <name val="宋体"/>
      <charset val="134"/>
      <scheme val="minor"/>
    </font>
    <font>
      <sz val="12"/>
      <color theme="1"/>
      <name val="宋体"/>
      <charset val="134"/>
      <scheme val="major"/>
    </font>
    <font>
      <sz val="16"/>
      <name val="宋体"/>
      <charset val="134"/>
      <scheme val="minor"/>
    </font>
    <font>
      <sz val="14"/>
      <name val="宋体"/>
      <charset val="134"/>
      <scheme val="minor"/>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
      <b/>
      <sz val="12"/>
      <name val="宋体"/>
      <charset val="134"/>
      <scheme val="minor"/>
    </font>
    <font>
      <b/>
      <sz val="11"/>
      <name val="宋体"/>
      <charset val="134"/>
    </font>
    <font>
      <sz val="11"/>
      <color rgb="FF000000"/>
      <name val="方正仿宋_GB2312"/>
      <charset val="134"/>
    </font>
    <font>
      <b/>
      <sz val="16"/>
      <name val="宋体"/>
      <charset val="134"/>
      <scheme val="minor"/>
    </font>
    <font>
      <sz val="11"/>
      <name val="SimSun"/>
      <charset val="134"/>
    </font>
    <font>
      <sz val="12"/>
      <color theme="1"/>
      <name val="Times New Roman"/>
      <charset val="134"/>
    </font>
    <font>
      <sz val="12"/>
      <name val="Arial"/>
      <charset val="134"/>
    </font>
  </fonts>
  <fills count="3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6" borderId="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0" applyNumberFormat="0" applyFill="0" applyBorder="0" applyAlignment="0" applyProtection="0">
      <alignment vertical="center"/>
    </xf>
    <xf numFmtId="0" fontId="36" fillId="7" borderId="9" applyNumberFormat="0" applyAlignment="0" applyProtection="0">
      <alignment vertical="center"/>
    </xf>
    <xf numFmtId="0" fontId="37" fillId="8" borderId="10" applyNumberFormat="0" applyAlignment="0" applyProtection="0">
      <alignment vertical="center"/>
    </xf>
    <xf numFmtId="0" fontId="38" fillId="8" borderId="9" applyNumberFormat="0" applyAlignment="0" applyProtection="0">
      <alignment vertical="center"/>
    </xf>
    <xf numFmtId="0" fontId="39" fillId="9" borderId="11" applyNumberFormat="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5" fillId="36" borderId="0" applyNumberFormat="0" applyBorder="0" applyAlignment="0" applyProtection="0">
      <alignment vertical="center"/>
    </xf>
  </cellStyleXfs>
  <cellXfs count="99">
    <xf numFmtId="0" fontId="0" fillId="0" borderId="0" xfId="0">
      <alignment vertical="center"/>
    </xf>
    <xf numFmtId="0" fontId="0" fillId="0" borderId="0" xfId="0" applyFill="1">
      <alignment vertical="center"/>
    </xf>
    <xf numFmtId="0" fontId="1" fillId="0" borderId="0" xfId="0" applyFont="1">
      <alignment vertical="center"/>
    </xf>
    <xf numFmtId="0" fontId="0" fillId="0" borderId="0" xfId="0" applyAlignment="1">
      <alignment horizontal="center" vertical="center"/>
    </xf>
    <xf numFmtId="0" fontId="0" fillId="0" borderId="0" xfId="0" applyBorder="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176" fontId="0" fillId="0" borderId="0" xfId="0" applyNumberFormat="1" applyFill="1" applyAlignment="1">
      <alignment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Fill="1" applyAlignment="1">
      <alignment vertical="center"/>
    </xf>
    <xf numFmtId="0" fontId="4"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177" fontId="0" fillId="0" borderId="1" xfId="0" applyNumberFormat="1" applyFill="1" applyBorder="1" applyAlignment="1">
      <alignment horizontal="center" vertical="center" wrapText="1"/>
    </xf>
    <xf numFmtId="0" fontId="0" fillId="0" borderId="1" xfId="0" applyFont="1" applyBorder="1" applyAlignment="1">
      <alignment horizontal="center" vertical="center"/>
    </xf>
    <xf numFmtId="0" fontId="0" fillId="0" borderId="1" xfId="0" applyFill="1" applyBorder="1">
      <alignment vertical="center"/>
    </xf>
    <xf numFmtId="0" fontId="0"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3" fillId="0" borderId="1" xfId="0" applyFont="1" applyBorder="1" applyAlignment="1">
      <alignment horizontal="left" vertical="top"/>
    </xf>
    <xf numFmtId="0" fontId="0" fillId="0" borderId="1" xfId="0" applyFont="1" applyBorder="1" applyAlignment="1">
      <alignment horizontal="left" vertical="center"/>
    </xf>
    <xf numFmtId="0" fontId="0" fillId="0" borderId="1" xfId="0" applyFill="1" applyBorder="1" applyAlignment="1">
      <alignment vertical="center" wrapText="1"/>
    </xf>
    <xf numFmtId="0" fontId="18" fillId="0" borderId="1" xfId="0" applyFont="1" applyFill="1" applyBorder="1" applyAlignment="1">
      <alignment horizontal="center" vertical="center" wrapText="1"/>
    </xf>
    <xf numFmtId="0" fontId="0" fillId="0" borderId="5" xfId="0" applyFill="1" applyBorder="1" applyAlignment="1">
      <alignment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3"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9" fillId="0" borderId="1" xfId="0" applyFont="1" applyBorder="1" applyAlignment="1">
      <alignment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0" fillId="0" borderId="1" xfId="0" applyFont="1" applyBorder="1" applyAlignment="1">
      <alignment vertical="center" wrapText="1"/>
    </xf>
    <xf numFmtId="176" fontId="0" fillId="0" borderId="1" xfId="0" applyNumberFormat="1" applyFont="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9" fillId="0" borderId="1" xfId="0" applyFont="1" applyFill="1" applyBorder="1" applyAlignment="1">
      <alignment vertical="center" wrapText="1"/>
    </xf>
    <xf numFmtId="57" fontId="9" fillId="0" borderId="1" xfId="0" applyNumberFormat="1" applyFont="1" applyBorder="1" applyAlignment="1">
      <alignment vertical="center" wrapText="1"/>
    </xf>
    <xf numFmtId="0" fontId="9" fillId="0" borderId="1" xfId="0" applyFont="1" applyFill="1" applyBorder="1" applyAlignment="1">
      <alignment horizontal="center" vertical="center" wrapText="1"/>
    </xf>
    <xf numFmtId="0" fontId="0" fillId="0" borderId="1" xfId="0" applyBorder="1" applyAlignment="1">
      <alignment horizontal="left" vertical="top" wrapText="1"/>
    </xf>
    <xf numFmtId="0" fontId="23" fillId="0" borderId="1" xfId="0" applyFont="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lignment vertical="center"/>
    </xf>
    <xf numFmtId="0" fontId="24" fillId="0" borderId="1" xfId="0" applyFont="1" applyFill="1" applyBorder="1" applyAlignment="1">
      <alignment horizontal="left" vertical="center" wrapText="1"/>
    </xf>
    <xf numFmtId="0" fontId="0" fillId="0" borderId="1" xfId="0" applyFont="1" applyBorder="1">
      <alignment vertical="center"/>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22" fillId="0" borderId="5" xfId="0" applyFont="1" applyFill="1" applyBorder="1" applyAlignment="1">
      <alignment horizontal="left" vertical="center" wrapText="1"/>
    </xf>
    <xf numFmtId="0" fontId="0" fillId="0" borderId="0" xfId="0" applyFill="1" applyBorder="1">
      <alignment vertical="center"/>
    </xf>
    <xf numFmtId="0" fontId="13" fillId="0" borderId="1" xfId="0" applyFont="1" applyBorder="1" applyAlignment="1">
      <alignment horizontal="left" vertical="top" wrapText="1"/>
    </xf>
    <xf numFmtId="0" fontId="0" fillId="0" borderId="1" xfId="0" applyFont="1" applyFill="1" applyBorder="1" applyAlignment="1">
      <alignment vertical="center"/>
    </xf>
    <xf numFmtId="0" fontId="0" fillId="0" borderId="1" xfId="0" applyFont="1" applyFill="1" applyBorder="1" applyAlignment="1">
      <alignment vertical="top" wrapText="1"/>
    </xf>
    <xf numFmtId="0" fontId="1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5"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33"/>
  <sheetViews>
    <sheetView tabSelected="1" zoomScale="55" zoomScaleNormal="55" workbookViewId="0">
      <pane ySplit="6" topLeftCell="A88" activePane="bottomLeft" state="frozen"/>
      <selection/>
      <selection pane="bottomLeft" activeCell="X92" sqref="X92"/>
    </sheetView>
  </sheetViews>
  <sheetFormatPr defaultColWidth="9" defaultRowHeight="13.5"/>
  <cols>
    <col min="1" max="1" width="9" style="3"/>
    <col min="8" max="8" width="21.6666666666667" customWidth="1"/>
    <col min="10" max="10" width="13.125" customWidth="1"/>
    <col min="11" max="11" width="12.7916666666667" customWidth="1"/>
    <col min="12" max="12" width="14.5583333333333" customWidth="1"/>
    <col min="13" max="13" width="11.5"/>
    <col min="14" max="14" width="45.6833333333333" customWidth="1"/>
    <col min="15" max="15" width="17.4916666666667" style="3" customWidth="1"/>
    <col min="16" max="16" width="12.875" style="3"/>
    <col min="17" max="17" width="9.25" style="3"/>
    <col min="18" max="18" width="6.31666666666667" style="3" customWidth="1"/>
    <col min="19" max="21" width="9" style="3"/>
    <col min="22" max="22" width="19.3083333333333" customWidth="1"/>
    <col min="23" max="23" width="61.7833333333333" customWidth="1"/>
    <col min="24" max="24" width="50.45" customWidth="1"/>
    <col min="25" max="25" width="10.675" customWidth="1"/>
    <col min="26" max="26" width="13.4" style="4" customWidth="1"/>
    <col min="27" max="27" width="9" style="4"/>
  </cols>
  <sheetData>
    <row r="1" ht="56" customHeight="1" spans="1:26">
      <c r="A1" s="5" t="s">
        <v>0</v>
      </c>
      <c r="B1" s="5"/>
      <c r="C1" s="5"/>
      <c r="D1" s="5"/>
      <c r="E1" s="5"/>
      <c r="F1" s="5"/>
      <c r="G1" s="5"/>
      <c r="H1" s="5"/>
      <c r="I1" s="5"/>
      <c r="J1" s="5"/>
      <c r="K1" s="5"/>
      <c r="L1" s="5"/>
      <c r="M1" s="5"/>
      <c r="N1" s="5"/>
      <c r="O1" s="5"/>
      <c r="P1" s="5"/>
      <c r="Q1" s="5"/>
      <c r="R1" s="5"/>
      <c r="S1" s="5"/>
      <c r="T1" s="5"/>
      <c r="U1" s="5"/>
      <c r="V1" s="5"/>
      <c r="W1" s="5"/>
      <c r="X1" s="5"/>
      <c r="Y1" s="5"/>
      <c r="Z1" s="61"/>
    </row>
    <row r="2" ht="32" customHeight="1" spans="1:26">
      <c r="A2" s="6" t="s">
        <v>1</v>
      </c>
      <c r="B2" s="6"/>
      <c r="C2" s="6"/>
      <c r="D2" s="6"/>
      <c r="E2" s="6"/>
      <c r="F2" s="6"/>
      <c r="G2" s="6"/>
      <c r="H2" s="7"/>
      <c r="I2" s="6"/>
      <c r="J2" s="34"/>
      <c r="K2" s="34"/>
      <c r="L2" s="6" t="s">
        <v>2</v>
      </c>
      <c r="M2" s="34"/>
      <c r="N2" s="34"/>
      <c r="O2" s="6"/>
      <c r="P2" s="6"/>
      <c r="Q2" s="6"/>
      <c r="R2" s="6"/>
      <c r="S2" s="6"/>
      <c r="T2" s="6"/>
      <c r="U2" s="6"/>
      <c r="V2" s="34"/>
      <c r="W2" s="34"/>
      <c r="X2" s="6" t="s">
        <v>3</v>
      </c>
      <c r="Y2" s="6"/>
      <c r="Z2" s="62"/>
    </row>
    <row r="3" ht="21" customHeight="1" spans="1:26">
      <c r="A3" s="8" t="s">
        <v>4</v>
      </c>
      <c r="B3" s="8" t="s">
        <v>5</v>
      </c>
      <c r="C3" s="8" t="s">
        <v>6</v>
      </c>
      <c r="D3" s="8"/>
      <c r="E3" s="8"/>
      <c r="F3" s="8" t="s">
        <v>7</v>
      </c>
      <c r="G3" s="8" t="s">
        <v>8</v>
      </c>
      <c r="H3" s="9" t="s">
        <v>9</v>
      </c>
      <c r="I3" s="9" t="s">
        <v>10</v>
      </c>
      <c r="J3" s="9" t="s">
        <v>11</v>
      </c>
      <c r="K3" s="8" t="s">
        <v>12</v>
      </c>
      <c r="L3" s="8"/>
      <c r="M3" s="8" t="s">
        <v>13</v>
      </c>
      <c r="N3" s="8" t="s">
        <v>14</v>
      </c>
      <c r="O3" s="8" t="s">
        <v>15</v>
      </c>
      <c r="P3" s="8" t="s">
        <v>16</v>
      </c>
      <c r="Q3" s="8"/>
      <c r="R3" s="8"/>
      <c r="S3" s="8"/>
      <c r="T3" s="8"/>
      <c r="U3" s="8"/>
      <c r="V3" s="8" t="s">
        <v>17</v>
      </c>
      <c r="W3" s="8" t="s">
        <v>18</v>
      </c>
      <c r="X3" s="8" t="s">
        <v>19</v>
      </c>
      <c r="Y3" s="8" t="s">
        <v>20</v>
      </c>
      <c r="Z3" s="8" t="s">
        <v>21</v>
      </c>
    </row>
    <row r="4" ht="21" customHeight="1" spans="1:26">
      <c r="A4" s="8"/>
      <c r="B4" s="8"/>
      <c r="C4" s="8" t="s">
        <v>22</v>
      </c>
      <c r="D4" s="8" t="s">
        <v>23</v>
      </c>
      <c r="E4" s="8" t="s">
        <v>24</v>
      </c>
      <c r="F4" s="8"/>
      <c r="G4" s="8"/>
      <c r="H4" s="9"/>
      <c r="I4" s="9"/>
      <c r="J4" s="9"/>
      <c r="K4" s="8" t="s">
        <v>25</v>
      </c>
      <c r="L4" s="8" t="s">
        <v>26</v>
      </c>
      <c r="M4" s="8"/>
      <c r="N4" s="8"/>
      <c r="O4" s="8"/>
      <c r="P4" s="8" t="s">
        <v>27</v>
      </c>
      <c r="Q4" s="8"/>
      <c r="R4" s="8"/>
      <c r="S4" s="8"/>
      <c r="T4" s="8" t="s">
        <v>28</v>
      </c>
      <c r="U4" s="8"/>
      <c r="V4" s="8"/>
      <c r="W4" s="8"/>
      <c r="X4" s="8"/>
      <c r="Y4" s="8"/>
      <c r="Z4" s="8"/>
    </row>
    <row r="5" ht="21" customHeight="1" spans="1:26">
      <c r="A5" s="8"/>
      <c r="B5" s="8"/>
      <c r="C5" s="8"/>
      <c r="D5" s="8"/>
      <c r="E5" s="8"/>
      <c r="F5" s="8"/>
      <c r="G5" s="8"/>
      <c r="H5" s="9"/>
      <c r="I5" s="9"/>
      <c r="J5" s="9"/>
      <c r="K5" s="8"/>
      <c r="L5" s="8"/>
      <c r="M5" s="8"/>
      <c r="N5" s="8"/>
      <c r="O5" s="8"/>
      <c r="P5" s="8" t="s">
        <v>29</v>
      </c>
      <c r="Q5" s="8" t="s">
        <v>30</v>
      </c>
      <c r="R5" s="8" t="s">
        <v>31</v>
      </c>
      <c r="S5" s="8" t="s">
        <v>32</v>
      </c>
      <c r="T5" s="8" t="s">
        <v>33</v>
      </c>
      <c r="U5" s="8" t="s">
        <v>34</v>
      </c>
      <c r="V5" s="8"/>
      <c r="W5" s="8"/>
      <c r="X5" s="8"/>
      <c r="Y5" s="8"/>
      <c r="Z5" s="8"/>
    </row>
    <row r="6" ht="54" customHeight="1" spans="1:26">
      <c r="A6" s="10" t="s">
        <v>35</v>
      </c>
      <c r="B6" s="11"/>
      <c r="C6" s="11"/>
      <c r="D6" s="11"/>
      <c r="E6" s="11"/>
      <c r="F6" s="11"/>
      <c r="G6" s="11"/>
      <c r="H6" s="11"/>
      <c r="I6" s="35"/>
      <c r="J6" s="10" t="s">
        <v>36</v>
      </c>
      <c r="K6" s="11"/>
      <c r="L6" s="11"/>
      <c r="M6" s="11"/>
      <c r="N6" s="35"/>
      <c r="O6" s="36">
        <f>SUM(O7,O60)</f>
        <v>46603.44</v>
      </c>
      <c r="P6" s="36">
        <f t="shared" ref="P6:U6" si="0">SUM(P7,P60)</f>
        <v>41766.28</v>
      </c>
      <c r="Q6" s="36">
        <f t="shared" si="0"/>
        <v>4807.16</v>
      </c>
      <c r="R6" s="36">
        <f t="shared" si="0"/>
        <v>0</v>
      </c>
      <c r="S6" s="36">
        <f t="shared" si="0"/>
        <v>0</v>
      </c>
      <c r="T6" s="36">
        <f t="shared" si="0"/>
        <v>0</v>
      </c>
      <c r="U6" s="36">
        <f t="shared" si="0"/>
        <v>30</v>
      </c>
      <c r="V6" s="36"/>
      <c r="W6" s="36"/>
      <c r="X6" s="36"/>
      <c r="Y6" s="36"/>
      <c r="Z6" s="36"/>
    </row>
    <row r="7" ht="41" customHeight="1" spans="1:26">
      <c r="A7" s="12" t="s">
        <v>37</v>
      </c>
      <c r="B7" s="12"/>
      <c r="C7" s="12"/>
      <c r="D7" s="12"/>
      <c r="E7" s="12"/>
      <c r="F7" s="12"/>
      <c r="G7" s="12"/>
      <c r="H7" s="12"/>
      <c r="I7" s="12"/>
      <c r="J7" s="12" t="s">
        <v>38</v>
      </c>
      <c r="K7" s="12"/>
      <c r="L7" s="12"/>
      <c r="M7" s="12"/>
      <c r="N7" s="12"/>
      <c r="O7" s="12">
        <f>SUM(O8,O10,O14,O34,O38,O54,O56)</f>
        <v>21539.32</v>
      </c>
      <c r="P7" s="12">
        <f>SUM(P8,P10,P14,P34,P38,P54,P56)</f>
        <v>16762.16</v>
      </c>
      <c r="Q7" s="12">
        <f>SUM(Q8,Q10,Q14,Q34,Q38,Q54,Q56)</f>
        <v>4777.16</v>
      </c>
      <c r="R7" s="12">
        <f t="shared" ref="P7:U7" si="1">SUM(R8,R10,R14,R34,R38,R54)</f>
        <v>0</v>
      </c>
      <c r="S7" s="12">
        <f t="shared" si="1"/>
        <v>0</v>
      </c>
      <c r="T7" s="12">
        <f t="shared" si="1"/>
        <v>0</v>
      </c>
      <c r="U7" s="12">
        <f t="shared" si="1"/>
        <v>0</v>
      </c>
      <c r="V7" s="12"/>
      <c r="W7" s="12"/>
      <c r="X7" s="12"/>
      <c r="Y7" s="12"/>
      <c r="Z7" s="12"/>
    </row>
    <row r="8" ht="41" customHeight="1" spans="1:26">
      <c r="A8" s="13" t="s">
        <v>39</v>
      </c>
      <c r="B8" s="13"/>
      <c r="C8" s="13"/>
      <c r="D8" s="13"/>
      <c r="E8" s="13"/>
      <c r="F8" s="13"/>
      <c r="G8" s="13"/>
      <c r="H8" s="13"/>
      <c r="I8" s="13"/>
      <c r="J8" s="13" t="s">
        <v>40</v>
      </c>
      <c r="K8" s="13"/>
      <c r="L8" s="13"/>
      <c r="M8" s="13"/>
      <c r="N8" s="13"/>
      <c r="O8" s="13">
        <f>SUM(O9)</f>
        <v>5134.32</v>
      </c>
      <c r="P8" s="13">
        <f t="shared" ref="P8:U8" si="2">SUM(P9)</f>
        <v>2567.16</v>
      </c>
      <c r="Q8" s="13">
        <f t="shared" si="2"/>
        <v>2567.16</v>
      </c>
      <c r="R8" s="13">
        <f t="shared" si="2"/>
        <v>0</v>
      </c>
      <c r="S8" s="13">
        <f t="shared" si="2"/>
        <v>0</v>
      </c>
      <c r="T8" s="13">
        <f t="shared" si="2"/>
        <v>0</v>
      </c>
      <c r="U8" s="13">
        <f t="shared" si="2"/>
        <v>0</v>
      </c>
      <c r="V8" s="13"/>
      <c r="W8" s="13"/>
      <c r="X8" s="13"/>
      <c r="Y8" s="13"/>
      <c r="Z8" s="13"/>
    </row>
    <row r="9" ht="211" customHeight="1" spans="1:26">
      <c r="A9" s="14">
        <v>1</v>
      </c>
      <c r="B9" s="14" t="s">
        <v>41</v>
      </c>
      <c r="C9" s="14" t="s">
        <v>42</v>
      </c>
      <c r="D9" s="14" t="s">
        <v>43</v>
      </c>
      <c r="E9" s="14" t="s">
        <v>44</v>
      </c>
      <c r="F9" s="14" t="s">
        <v>45</v>
      </c>
      <c r="G9" s="14" t="s">
        <v>46</v>
      </c>
      <c r="H9" s="15" t="s">
        <v>47</v>
      </c>
      <c r="I9" s="14" t="s">
        <v>48</v>
      </c>
      <c r="J9" s="14" t="s">
        <v>41</v>
      </c>
      <c r="K9" s="37">
        <v>46023</v>
      </c>
      <c r="L9" s="37">
        <v>46357</v>
      </c>
      <c r="M9" s="38" t="s">
        <v>49</v>
      </c>
      <c r="N9" s="38" t="s">
        <v>50</v>
      </c>
      <c r="O9" s="14">
        <v>5134.32</v>
      </c>
      <c r="P9" s="14">
        <v>2567.16</v>
      </c>
      <c r="Q9" s="14">
        <v>2567.16</v>
      </c>
      <c r="R9" s="14"/>
      <c r="S9" s="14"/>
      <c r="T9" s="14"/>
      <c r="U9" s="14"/>
      <c r="V9" s="38" t="s">
        <v>51</v>
      </c>
      <c r="W9" s="38" t="s">
        <v>52</v>
      </c>
      <c r="X9" s="38" t="s">
        <v>53</v>
      </c>
      <c r="Y9" s="38"/>
      <c r="Z9" s="38"/>
    </row>
    <row r="10" ht="41" customHeight="1" spans="1:26">
      <c r="A10" s="13" t="s">
        <v>54</v>
      </c>
      <c r="B10" s="13"/>
      <c r="C10" s="13"/>
      <c r="D10" s="13"/>
      <c r="E10" s="13"/>
      <c r="F10" s="13"/>
      <c r="G10" s="13"/>
      <c r="H10" s="13"/>
      <c r="I10" s="13"/>
      <c r="J10" s="13" t="s">
        <v>55</v>
      </c>
      <c r="K10" s="13"/>
      <c r="L10" s="13"/>
      <c r="M10" s="13"/>
      <c r="N10" s="13"/>
      <c r="O10" s="13">
        <f t="shared" ref="O10:U10" si="3">SUM(O11:O13)</f>
        <v>980</v>
      </c>
      <c r="P10" s="13">
        <f t="shared" si="3"/>
        <v>980</v>
      </c>
      <c r="Q10" s="13">
        <f t="shared" si="3"/>
        <v>0</v>
      </c>
      <c r="R10" s="13">
        <f t="shared" si="3"/>
        <v>0</v>
      </c>
      <c r="S10" s="13">
        <f t="shared" si="3"/>
        <v>0</v>
      </c>
      <c r="T10" s="13">
        <f t="shared" si="3"/>
        <v>0</v>
      </c>
      <c r="U10" s="13">
        <f t="shared" si="3"/>
        <v>0</v>
      </c>
      <c r="V10" s="13"/>
      <c r="W10" s="13"/>
      <c r="X10" s="13"/>
      <c r="Y10" s="13"/>
      <c r="Z10" s="13"/>
    </row>
    <row r="11" ht="66" customHeight="1" spans="1:26">
      <c r="A11" s="14">
        <v>1</v>
      </c>
      <c r="B11" s="14" t="s">
        <v>41</v>
      </c>
      <c r="C11" s="14" t="s">
        <v>56</v>
      </c>
      <c r="D11" s="14" t="s">
        <v>56</v>
      </c>
      <c r="E11" s="14" t="s">
        <v>57</v>
      </c>
      <c r="F11" s="14" t="s">
        <v>58</v>
      </c>
      <c r="G11" s="14" t="s">
        <v>58</v>
      </c>
      <c r="H11" s="15" t="s">
        <v>59</v>
      </c>
      <c r="I11" s="14" t="s">
        <v>48</v>
      </c>
      <c r="J11" s="14" t="s">
        <v>41</v>
      </c>
      <c r="K11" s="37">
        <v>46023</v>
      </c>
      <c r="L11" s="37">
        <v>46357</v>
      </c>
      <c r="M11" s="38" t="s">
        <v>60</v>
      </c>
      <c r="N11" s="38" t="s">
        <v>61</v>
      </c>
      <c r="O11" s="14">
        <v>100</v>
      </c>
      <c r="P11" s="14">
        <v>100</v>
      </c>
      <c r="Q11" s="14"/>
      <c r="R11" s="14"/>
      <c r="S11" s="14"/>
      <c r="T11" s="14"/>
      <c r="U11" s="14"/>
      <c r="V11" s="38"/>
      <c r="W11" s="38" t="s">
        <v>62</v>
      </c>
      <c r="X11" s="38" t="s">
        <v>61</v>
      </c>
      <c r="Y11" s="38"/>
      <c r="Z11" s="38"/>
    </row>
    <row r="12" ht="118" customHeight="1" spans="1:26">
      <c r="A12" s="14">
        <v>2</v>
      </c>
      <c r="B12" s="14" t="s">
        <v>41</v>
      </c>
      <c r="C12" s="16" t="s">
        <v>63</v>
      </c>
      <c r="D12" s="14" t="s">
        <v>64</v>
      </c>
      <c r="E12" s="14" t="s">
        <v>64</v>
      </c>
      <c r="F12" s="14" t="s">
        <v>65</v>
      </c>
      <c r="G12" s="14" t="s">
        <v>65</v>
      </c>
      <c r="H12" s="15" t="s">
        <v>66</v>
      </c>
      <c r="I12" s="14" t="s">
        <v>67</v>
      </c>
      <c r="J12" s="14" t="s">
        <v>65</v>
      </c>
      <c r="K12" s="37">
        <v>46023</v>
      </c>
      <c r="L12" s="37">
        <v>46357</v>
      </c>
      <c r="M12" s="38" t="s">
        <v>60</v>
      </c>
      <c r="N12" s="38" t="s">
        <v>68</v>
      </c>
      <c r="O12" s="14">
        <v>340</v>
      </c>
      <c r="P12" s="14">
        <v>340</v>
      </c>
      <c r="Q12" s="14"/>
      <c r="R12" s="14"/>
      <c r="S12" s="14"/>
      <c r="T12" s="14"/>
      <c r="U12" s="14"/>
      <c r="V12" s="38"/>
      <c r="W12" s="38" t="s">
        <v>69</v>
      </c>
      <c r="X12" s="38" t="s">
        <v>70</v>
      </c>
      <c r="Y12" s="38"/>
      <c r="Z12" s="38"/>
    </row>
    <row r="13" ht="120" customHeight="1" spans="1:26">
      <c r="A13" s="14">
        <v>3</v>
      </c>
      <c r="B13" s="14" t="s">
        <v>41</v>
      </c>
      <c r="C13" s="14" t="s">
        <v>71</v>
      </c>
      <c r="D13" s="14" t="s">
        <v>72</v>
      </c>
      <c r="E13" s="14" t="s">
        <v>72</v>
      </c>
      <c r="F13" s="14" t="s">
        <v>73</v>
      </c>
      <c r="G13" s="14" t="s">
        <v>74</v>
      </c>
      <c r="H13" s="15" t="s">
        <v>75</v>
      </c>
      <c r="I13" s="14" t="s">
        <v>76</v>
      </c>
      <c r="J13" s="38" t="s">
        <v>77</v>
      </c>
      <c r="K13" s="37">
        <v>46023</v>
      </c>
      <c r="L13" s="37">
        <v>46357</v>
      </c>
      <c r="M13" s="38" t="s">
        <v>78</v>
      </c>
      <c r="N13" s="38" t="s">
        <v>79</v>
      </c>
      <c r="O13" s="14">
        <v>540</v>
      </c>
      <c r="P13" s="14">
        <v>540</v>
      </c>
      <c r="Q13" s="14"/>
      <c r="R13" s="14"/>
      <c r="S13" s="14"/>
      <c r="T13" s="14"/>
      <c r="U13" s="14"/>
      <c r="V13" s="38"/>
      <c r="W13" s="46" t="s">
        <v>80</v>
      </c>
      <c r="X13" s="38" t="s">
        <v>81</v>
      </c>
      <c r="Y13" s="38"/>
      <c r="Z13" s="38"/>
    </row>
    <row r="14" ht="41" customHeight="1" spans="1:26">
      <c r="A14" s="13" t="s">
        <v>82</v>
      </c>
      <c r="B14" s="13"/>
      <c r="C14" s="13"/>
      <c r="D14" s="13"/>
      <c r="E14" s="13"/>
      <c r="F14" s="13"/>
      <c r="G14" s="13"/>
      <c r="H14" s="13"/>
      <c r="I14" s="13"/>
      <c r="J14" s="13" t="s">
        <v>83</v>
      </c>
      <c r="K14" s="13"/>
      <c r="L14" s="13"/>
      <c r="M14" s="13"/>
      <c r="N14" s="13"/>
      <c r="O14" s="13">
        <f>SUM(O15:O33)</f>
        <v>6320</v>
      </c>
      <c r="P14" s="13">
        <f t="shared" ref="P14:U14" si="4">SUM(P15:P33)</f>
        <v>5260</v>
      </c>
      <c r="Q14" s="13">
        <f t="shared" si="4"/>
        <v>1060</v>
      </c>
      <c r="R14" s="13">
        <f t="shared" si="4"/>
        <v>0</v>
      </c>
      <c r="S14" s="13">
        <f t="shared" si="4"/>
        <v>0</v>
      </c>
      <c r="T14" s="13">
        <f t="shared" si="4"/>
        <v>0</v>
      </c>
      <c r="U14" s="13">
        <f t="shared" si="4"/>
        <v>0</v>
      </c>
      <c r="V14" s="13"/>
      <c r="W14" s="13"/>
      <c r="X14" s="13"/>
      <c r="Y14" s="13"/>
      <c r="Z14" s="13"/>
    </row>
    <row r="15" ht="76" customHeight="1" spans="1:26">
      <c r="A15" s="14">
        <v>1</v>
      </c>
      <c r="B15" s="14" t="s">
        <v>41</v>
      </c>
      <c r="C15" s="14" t="s">
        <v>42</v>
      </c>
      <c r="D15" s="17" t="s">
        <v>84</v>
      </c>
      <c r="E15" s="14" t="s">
        <v>85</v>
      </c>
      <c r="F15" s="14" t="s">
        <v>86</v>
      </c>
      <c r="G15" s="14" t="s">
        <v>87</v>
      </c>
      <c r="H15" s="15" t="s">
        <v>88</v>
      </c>
      <c r="I15" s="14" t="s">
        <v>48</v>
      </c>
      <c r="J15" s="38" t="s">
        <v>46</v>
      </c>
      <c r="K15" s="37">
        <v>46023</v>
      </c>
      <c r="L15" s="37">
        <v>46357</v>
      </c>
      <c r="M15" s="38" t="s">
        <v>89</v>
      </c>
      <c r="N15" s="38" t="s">
        <v>90</v>
      </c>
      <c r="O15" s="14">
        <v>300</v>
      </c>
      <c r="P15" s="14">
        <v>300</v>
      </c>
      <c r="Q15" s="14"/>
      <c r="R15" s="14"/>
      <c r="S15" s="14"/>
      <c r="T15" s="14"/>
      <c r="U15" s="14"/>
      <c r="V15" s="38" t="s">
        <v>91</v>
      </c>
      <c r="W15" s="17" t="s">
        <v>92</v>
      </c>
      <c r="X15" s="38" t="s">
        <v>93</v>
      </c>
      <c r="Y15" s="38"/>
      <c r="Z15" s="38"/>
    </row>
    <row r="16" ht="81" spans="1:26">
      <c r="A16" s="18">
        <v>2</v>
      </c>
      <c r="B16" s="14" t="s">
        <v>41</v>
      </c>
      <c r="C16" s="14" t="s">
        <v>42</v>
      </c>
      <c r="D16" s="17" t="s">
        <v>94</v>
      </c>
      <c r="E16" s="17" t="s">
        <v>94</v>
      </c>
      <c r="F16" s="14" t="s">
        <v>86</v>
      </c>
      <c r="G16" s="14" t="s">
        <v>87</v>
      </c>
      <c r="H16" s="17" t="s">
        <v>95</v>
      </c>
      <c r="I16" s="14" t="s">
        <v>48</v>
      </c>
      <c r="J16" s="38" t="s">
        <v>46</v>
      </c>
      <c r="K16" s="37">
        <v>46023</v>
      </c>
      <c r="L16" s="37">
        <v>46357</v>
      </c>
      <c r="M16" s="38" t="s">
        <v>89</v>
      </c>
      <c r="N16" s="38" t="s">
        <v>96</v>
      </c>
      <c r="O16" s="18">
        <v>20</v>
      </c>
      <c r="Q16" s="18">
        <v>20</v>
      </c>
      <c r="R16" s="18"/>
      <c r="S16" s="18"/>
      <c r="T16" s="18"/>
      <c r="U16" s="18"/>
      <c r="V16" s="17" t="s">
        <v>97</v>
      </c>
      <c r="W16" s="17" t="s">
        <v>98</v>
      </c>
      <c r="X16" s="38" t="s">
        <v>99</v>
      </c>
      <c r="Y16" s="20"/>
      <c r="Z16" s="20"/>
    </row>
    <row r="17" ht="66" customHeight="1" spans="1:26">
      <c r="A17" s="14">
        <v>3</v>
      </c>
      <c r="B17" s="14" t="s">
        <v>41</v>
      </c>
      <c r="C17" s="14" t="s">
        <v>71</v>
      </c>
      <c r="D17" s="14" t="s">
        <v>100</v>
      </c>
      <c r="E17" s="14" t="s">
        <v>101</v>
      </c>
      <c r="F17" s="14" t="s">
        <v>86</v>
      </c>
      <c r="G17" s="14" t="s">
        <v>87</v>
      </c>
      <c r="H17" s="14" t="s">
        <v>102</v>
      </c>
      <c r="I17" s="14" t="s">
        <v>48</v>
      </c>
      <c r="J17" s="14" t="s">
        <v>46</v>
      </c>
      <c r="K17" s="37">
        <v>46023</v>
      </c>
      <c r="L17" s="37">
        <v>46357</v>
      </c>
      <c r="M17" s="14" t="s">
        <v>89</v>
      </c>
      <c r="N17" s="38" t="s">
        <v>103</v>
      </c>
      <c r="O17" s="18">
        <v>500</v>
      </c>
      <c r="P17" s="18">
        <v>500</v>
      </c>
      <c r="Q17" s="18"/>
      <c r="R17" s="18"/>
      <c r="S17" s="18"/>
      <c r="T17" s="18"/>
      <c r="U17" s="18"/>
      <c r="V17" s="17"/>
      <c r="W17" s="17" t="s">
        <v>104</v>
      </c>
      <c r="X17" s="14" t="s">
        <v>105</v>
      </c>
      <c r="Y17" s="20"/>
      <c r="Z17" s="20"/>
    </row>
    <row r="18" ht="67.5" spans="1:26">
      <c r="A18" s="14">
        <v>4</v>
      </c>
      <c r="B18" s="14" t="s">
        <v>41</v>
      </c>
      <c r="C18" s="14" t="s">
        <v>42</v>
      </c>
      <c r="D18" s="14" t="s">
        <v>106</v>
      </c>
      <c r="E18" s="14" t="s">
        <v>107</v>
      </c>
      <c r="F18" s="14" t="s">
        <v>86</v>
      </c>
      <c r="G18" s="14" t="s">
        <v>87</v>
      </c>
      <c r="H18" s="14" t="s">
        <v>108</v>
      </c>
      <c r="I18" s="14" t="s">
        <v>109</v>
      </c>
      <c r="J18" s="14" t="s">
        <v>46</v>
      </c>
      <c r="K18" s="37">
        <v>46023</v>
      </c>
      <c r="L18" s="37">
        <v>46357</v>
      </c>
      <c r="M18" s="14" t="s">
        <v>89</v>
      </c>
      <c r="N18" s="38" t="s">
        <v>110</v>
      </c>
      <c r="O18" s="18">
        <v>810</v>
      </c>
      <c r="P18" s="18">
        <v>620</v>
      </c>
      <c r="Q18" s="18">
        <v>190</v>
      </c>
      <c r="R18" s="18"/>
      <c r="S18" s="18"/>
      <c r="T18" s="18"/>
      <c r="U18" s="18"/>
      <c r="V18" s="17"/>
      <c r="W18" s="17" t="s">
        <v>111</v>
      </c>
      <c r="X18" s="14" t="s">
        <v>112</v>
      </c>
      <c r="Y18" s="20"/>
      <c r="Z18" s="20"/>
    </row>
    <row r="19" ht="260" customHeight="1" spans="1:26">
      <c r="A19" s="14">
        <v>5</v>
      </c>
      <c r="B19" s="14" t="s">
        <v>41</v>
      </c>
      <c r="C19" s="14" t="s">
        <v>71</v>
      </c>
      <c r="D19" s="14" t="s">
        <v>113</v>
      </c>
      <c r="E19" s="14" t="s">
        <v>114</v>
      </c>
      <c r="F19" s="14" t="s">
        <v>58</v>
      </c>
      <c r="G19" s="14" t="s">
        <v>87</v>
      </c>
      <c r="H19" s="14" t="s">
        <v>115</v>
      </c>
      <c r="I19" s="14" t="s">
        <v>86</v>
      </c>
      <c r="J19" t="s">
        <v>86</v>
      </c>
      <c r="K19" s="37">
        <v>46023</v>
      </c>
      <c r="L19" s="37">
        <v>46357</v>
      </c>
      <c r="M19" s="14" t="s">
        <v>89</v>
      </c>
      <c r="N19" s="38" t="s">
        <v>116</v>
      </c>
      <c r="O19" s="18">
        <v>300</v>
      </c>
      <c r="P19" s="18">
        <v>300</v>
      </c>
      <c r="Q19" s="18"/>
      <c r="R19" s="18"/>
      <c r="S19" s="18"/>
      <c r="T19" s="18"/>
      <c r="U19" s="18"/>
      <c r="V19" s="17"/>
      <c r="W19" s="17" t="s">
        <v>117</v>
      </c>
      <c r="X19" s="47" t="s">
        <v>118</v>
      </c>
      <c r="Y19" s="20"/>
      <c r="Z19" s="20"/>
    </row>
    <row r="20" ht="117" customHeight="1" spans="1:26">
      <c r="A20" s="18">
        <v>6</v>
      </c>
      <c r="B20" s="14" t="s">
        <v>41</v>
      </c>
      <c r="C20" s="16" t="s">
        <v>63</v>
      </c>
      <c r="D20" s="19" t="s">
        <v>119</v>
      </c>
      <c r="E20" s="19" t="s">
        <v>120</v>
      </c>
      <c r="F20" s="14" t="s">
        <v>121</v>
      </c>
      <c r="G20" s="14" t="s">
        <v>122</v>
      </c>
      <c r="H20" s="15" t="s">
        <v>123</v>
      </c>
      <c r="I20" s="14" t="s">
        <v>48</v>
      </c>
      <c r="J20" s="14" t="s">
        <v>122</v>
      </c>
      <c r="K20" s="37">
        <v>46023</v>
      </c>
      <c r="L20" s="37">
        <v>46357</v>
      </c>
      <c r="M20" s="38" t="s">
        <v>89</v>
      </c>
      <c r="N20" s="38" t="s">
        <v>124</v>
      </c>
      <c r="O20" s="14">
        <f t="shared" ref="O20:O28" si="5">P20+S20</f>
        <v>380</v>
      </c>
      <c r="P20" s="14">
        <v>380</v>
      </c>
      <c r="Q20" s="38"/>
      <c r="R20" s="38"/>
      <c r="S20" s="14"/>
      <c r="T20" s="38"/>
      <c r="U20" s="38"/>
      <c r="V20" s="38" t="s">
        <v>125</v>
      </c>
      <c r="W20" s="17" t="s">
        <v>126</v>
      </c>
      <c r="X20" s="48" t="s">
        <v>127</v>
      </c>
      <c r="Y20" s="17" t="s">
        <v>128</v>
      </c>
      <c r="Z20" s="38"/>
    </row>
    <row r="21" ht="118" customHeight="1" spans="1:26">
      <c r="A21" s="14">
        <v>7</v>
      </c>
      <c r="B21" s="14" t="s">
        <v>41</v>
      </c>
      <c r="C21" s="16" t="s">
        <v>63</v>
      </c>
      <c r="D21" s="19" t="s">
        <v>119</v>
      </c>
      <c r="E21" s="19" t="s">
        <v>120</v>
      </c>
      <c r="F21" s="14" t="s">
        <v>129</v>
      </c>
      <c r="G21" s="17" t="s">
        <v>130</v>
      </c>
      <c r="H21" s="15" t="s">
        <v>131</v>
      </c>
      <c r="I21" s="14" t="s">
        <v>48</v>
      </c>
      <c r="J21" s="17" t="s">
        <v>130</v>
      </c>
      <c r="K21" s="37">
        <v>46023</v>
      </c>
      <c r="L21" s="37">
        <v>46357</v>
      </c>
      <c r="M21" s="38" t="s">
        <v>89</v>
      </c>
      <c r="N21" s="20" t="s">
        <v>132</v>
      </c>
      <c r="O21" s="14">
        <f t="shared" si="5"/>
        <v>80</v>
      </c>
      <c r="P21" s="14">
        <v>80</v>
      </c>
      <c r="Q21" s="14"/>
      <c r="R21" s="14"/>
      <c r="S21" s="14"/>
      <c r="T21" s="38"/>
      <c r="U21" s="38"/>
      <c r="V21" s="17" t="s">
        <v>133</v>
      </c>
      <c r="W21" s="17" t="s">
        <v>134</v>
      </c>
      <c r="X21" s="17" t="s">
        <v>135</v>
      </c>
      <c r="Y21" s="17" t="s">
        <v>128</v>
      </c>
      <c r="Z21" s="38"/>
    </row>
    <row r="22" ht="166" customHeight="1" spans="1:26">
      <c r="A22" s="14">
        <v>8</v>
      </c>
      <c r="B22" s="14" t="s">
        <v>41</v>
      </c>
      <c r="C22" s="16" t="s">
        <v>63</v>
      </c>
      <c r="D22" s="19" t="s">
        <v>119</v>
      </c>
      <c r="E22" s="19" t="s">
        <v>120</v>
      </c>
      <c r="F22" s="20" t="s">
        <v>136</v>
      </c>
      <c r="G22" s="17" t="s">
        <v>137</v>
      </c>
      <c r="H22" s="15" t="s">
        <v>138</v>
      </c>
      <c r="I22" s="14" t="s">
        <v>48</v>
      </c>
      <c r="J22" s="17" t="s">
        <v>139</v>
      </c>
      <c r="K22" s="37">
        <v>46023</v>
      </c>
      <c r="L22" s="37">
        <v>46357</v>
      </c>
      <c r="M22" s="38" t="s">
        <v>89</v>
      </c>
      <c r="N22" s="20" t="s">
        <v>140</v>
      </c>
      <c r="O22" s="14">
        <f t="shared" si="5"/>
        <v>70</v>
      </c>
      <c r="P22" s="14">
        <v>70</v>
      </c>
      <c r="Q22" s="38"/>
      <c r="R22" s="38"/>
      <c r="S22" s="14"/>
      <c r="T22" s="38"/>
      <c r="U22" s="38"/>
      <c r="V22" s="17" t="s">
        <v>141</v>
      </c>
      <c r="W22" s="17" t="s">
        <v>142</v>
      </c>
      <c r="X22" s="17" t="s">
        <v>143</v>
      </c>
      <c r="Y22" s="17" t="s">
        <v>128</v>
      </c>
      <c r="Z22" s="38"/>
    </row>
    <row r="23" ht="248" customHeight="1" spans="1:26">
      <c r="A23" s="14">
        <v>9</v>
      </c>
      <c r="B23" s="14" t="s">
        <v>41</v>
      </c>
      <c r="C23" s="16" t="s">
        <v>63</v>
      </c>
      <c r="D23" s="19" t="s">
        <v>119</v>
      </c>
      <c r="E23" s="19" t="s">
        <v>120</v>
      </c>
      <c r="F23" s="14" t="s">
        <v>144</v>
      </c>
      <c r="G23" s="17" t="s">
        <v>145</v>
      </c>
      <c r="H23" s="15" t="s">
        <v>146</v>
      </c>
      <c r="I23" s="14" t="s">
        <v>48</v>
      </c>
      <c r="J23" s="17" t="s">
        <v>147</v>
      </c>
      <c r="K23" s="37">
        <v>46023</v>
      </c>
      <c r="L23" s="37">
        <v>46357</v>
      </c>
      <c r="M23" s="38" t="s">
        <v>89</v>
      </c>
      <c r="N23" s="20" t="s">
        <v>148</v>
      </c>
      <c r="O23" s="14">
        <f t="shared" si="5"/>
        <v>105</v>
      </c>
      <c r="P23" s="14">
        <v>105</v>
      </c>
      <c r="Q23" s="38"/>
      <c r="R23" s="38"/>
      <c r="S23" s="14"/>
      <c r="T23" s="38"/>
      <c r="U23" s="38"/>
      <c r="V23" s="17" t="s">
        <v>149</v>
      </c>
      <c r="W23" s="17" t="s">
        <v>150</v>
      </c>
      <c r="X23" s="17" t="s">
        <v>151</v>
      </c>
      <c r="Y23" s="17" t="s">
        <v>128</v>
      </c>
      <c r="Z23" s="38"/>
    </row>
    <row r="24" ht="163" customHeight="1" spans="1:26">
      <c r="A24" s="18">
        <v>10</v>
      </c>
      <c r="B24" s="14" t="s">
        <v>41</v>
      </c>
      <c r="C24" s="16" t="s">
        <v>63</v>
      </c>
      <c r="D24" s="19" t="s">
        <v>119</v>
      </c>
      <c r="E24" s="19" t="s">
        <v>120</v>
      </c>
      <c r="F24" s="20" t="s">
        <v>152</v>
      </c>
      <c r="G24" s="17" t="s">
        <v>153</v>
      </c>
      <c r="H24" s="15" t="s">
        <v>154</v>
      </c>
      <c r="I24" s="14" t="s">
        <v>48</v>
      </c>
      <c r="J24" s="17" t="s">
        <v>155</v>
      </c>
      <c r="K24" s="37">
        <v>46023</v>
      </c>
      <c r="L24" s="37">
        <v>46357</v>
      </c>
      <c r="M24" s="38" t="s">
        <v>89</v>
      </c>
      <c r="N24" s="20" t="s">
        <v>156</v>
      </c>
      <c r="O24" s="18">
        <f t="shared" si="5"/>
        <v>60</v>
      </c>
      <c r="P24" s="18">
        <v>60</v>
      </c>
      <c r="Q24" s="18"/>
      <c r="R24" s="18"/>
      <c r="S24" s="18"/>
      <c r="T24" s="38"/>
      <c r="U24" s="38"/>
      <c r="V24" s="17" t="s">
        <v>157</v>
      </c>
      <c r="W24" s="17" t="s">
        <v>158</v>
      </c>
      <c r="X24" s="17" t="s">
        <v>159</v>
      </c>
      <c r="Y24" s="17" t="s">
        <v>128</v>
      </c>
      <c r="Z24" s="38"/>
    </row>
    <row r="25" ht="118" customHeight="1" spans="1:26">
      <c r="A25" s="14">
        <v>11</v>
      </c>
      <c r="B25" s="14" t="s">
        <v>41</v>
      </c>
      <c r="C25" s="16" t="s">
        <v>63</v>
      </c>
      <c r="D25" s="19" t="s">
        <v>119</v>
      </c>
      <c r="E25" s="19" t="s">
        <v>160</v>
      </c>
      <c r="F25" s="14" t="s">
        <v>161</v>
      </c>
      <c r="G25" s="14" t="s">
        <v>162</v>
      </c>
      <c r="H25" s="15" t="s">
        <v>163</v>
      </c>
      <c r="I25" s="14" t="s">
        <v>48</v>
      </c>
      <c r="J25" s="14" t="s">
        <v>164</v>
      </c>
      <c r="K25" s="37">
        <v>46023</v>
      </c>
      <c r="L25" s="37">
        <v>46357</v>
      </c>
      <c r="M25" s="38" t="s">
        <v>89</v>
      </c>
      <c r="N25" s="38" t="s">
        <v>165</v>
      </c>
      <c r="O25" s="39">
        <f t="shared" si="5"/>
        <v>780</v>
      </c>
      <c r="P25" s="14">
        <v>780</v>
      </c>
      <c r="Q25" s="14"/>
      <c r="R25" s="14"/>
      <c r="S25" s="14"/>
      <c r="T25" s="38"/>
      <c r="U25" s="38"/>
      <c r="V25" s="14" t="s">
        <v>166</v>
      </c>
      <c r="W25" s="17" t="s">
        <v>167</v>
      </c>
      <c r="X25" s="17" t="s">
        <v>168</v>
      </c>
      <c r="Y25" s="17" t="s">
        <v>128</v>
      </c>
      <c r="Z25" s="38"/>
    </row>
    <row r="26" ht="114" customHeight="1" spans="1:26">
      <c r="A26" s="14">
        <v>12</v>
      </c>
      <c r="B26" s="14" t="s">
        <v>41</v>
      </c>
      <c r="C26" s="16" t="s">
        <v>63</v>
      </c>
      <c r="D26" s="21" t="s">
        <v>119</v>
      </c>
      <c r="E26" s="21" t="s">
        <v>160</v>
      </c>
      <c r="F26" s="18" t="s">
        <v>169</v>
      </c>
      <c r="G26" s="14" t="s">
        <v>170</v>
      </c>
      <c r="H26" s="15" t="s">
        <v>171</v>
      </c>
      <c r="I26" s="14" t="s">
        <v>67</v>
      </c>
      <c r="J26" s="14" t="s">
        <v>170</v>
      </c>
      <c r="K26" s="37">
        <v>46023</v>
      </c>
      <c r="L26" s="37">
        <v>46357</v>
      </c>
      <c r="M26" s="38" t="s">
        <v>89</v>
      </c>
      <c r="N26" s="38" t="s">
        <v>172</v>
      </c>
      <c r="O26" s="40">
        <f t="shared" si="5"/>
        <v>275</v>
      </c>
      <c r="P26" s="40">
        <v>275</v>
      </c>
      <c r="Q26" s="40"/>
      <c r="R26" s="40"/>
      <c r="S26" s="40"/>
      <c r="T26" s="49"/>
      <c r="U26" s="49"/>
      <c r="V26" s="14" t="s">
        <v>173</v>
      </c>
      <c r="W26" s="17" t="s">
        <v>174</v>
      </c>
      <c r="X26" s="17" t="s">
        <v>175</v>
      </c>
      <c r="Y26" s="17" t="s">
        <v>128</v>
      </c>
      <c r="Z26" s="38"/>
    </row>
    <row r="27" ht="120" customHeight="1" spans="1:26">
      <c r="A27" s="14">
        <v>13</v>
      </c>
      <c r="B27" s="14" t="s">
        <v>41</v>
      </c>
      <c r="C27" s="16" t="s">
        <v>63</v>
      </c>
      <c r="D27" s="19" t="s">
        <v>119</v>
      </c>
      <c r="E27" s="19" t="s">
        <v>160</v>
      </c>
      <c r="F27" s="14" t="s">
        <v>176</v>
      </c>
      <c r="G27" s="14" t="s">
        <v>177</v>
      </c>
      <c r="H27" s="15" t="s">
        <v>178</v>
      </c>
      <c r="I27" s="14" t="s">
        <v>67</v>
      </c>
      <c r="J27" s="14" t="s">
        <v>177</v>
      </c>
      <c r="K27" s="37">
        <v>46023</v>
      </c>
      <c r="L27" s="37">
        <v>46357</v>
      </c>
      <c r="M27" s="38" t="s">
        <v>89</v>
      </c>
      <c r="N27" s="38" t="s">
        <v>179</v>
      </c>
      <c r="O27" s="40">
        <f t="shared" si="5"/>
        <v>180</v>
      </c>
      <c r="P27" s="14">
        <v>180</v>
      </c>
      <c r="Q27" s="49"/>
      <c r="R27" s="49"/>
      <c r="S27" s="40"/>
      <c r="T27" s="49"/>
      <c r="U27" s="49"/>
      <c r="V27" s="50" t="s">
        <v>180</v>
      </c>
      <c r="W27" s="17" t="s">
        <v>181</v>
      </c>
      <c r="X27" s="17" t="s">
        <v>182</v>
      </c>
      <c r="Y27" s="17" t="s">
        <v>128</v>
      </c>
      <c r="Z27" s="49"/>
    </row>
    <row r="28" ht="113" customHeight="1" spans="1:26">
      <c r="A28" s="18">
        <v>14</v>
      </c>
      <c r="B28" s="14" t="s">
        <v>41</v>
      </c>
      <c r="C28" s="16" t="s">
        <v>63</v>
      </c>
      <c r="D28" s="21" t="s">
        <v>119</v>
      </c>
      <c r="E28" s="21" t="s">
        <v>160</v>
      </c>
      <c r="F28" s="14" t="s">
        <v>176</v>
      </c>
      <c r="G28" s="14" t="s">
        <v>183</v>
      </c>
      <c r="H28" s="15" t="s">
        <v>184</v>
      </c>
      <c r="I28" s="14" t="s">
        <v>67</v>
      </c>
      <c r="J28" s="14" t="s">
        <v>183</v>
      </c>
      <c r="K28" s="37">
        <v>46023</v>
      </c>
      <c r="L28" s="37">
        <v>46357</v>
      </c>
      <c r="M28" s="38" t="s">
        <v>89</v>
      </c>
      <c r="N28" s="38" t="s">
        <v>185</v>
      </c>
      <c r="O28" s="40">
        <f t="shared" si="5"/>
        <v>320</v>
      </c>
      <c r="P28" s="40">
        <v>320</v>
      </c>
      <c r="Q28" s="40"/>
      <c r="R28" s="40"/>
      <c r="S28" s="40"/>
      <c r="T28" s="49"/>
      <c r="U28" s="49"/>
      <c r="V28" s="50" t="s">
        <v>186</v>
      </c>
      <c r="W28" s="17" t="s">
        <v>187</v>
      </c>
      <c r="X28" s="17" t="s">
        <v>188</v>
      </c>
      <c r="Y28" s="17" t="s">
        <v>128</v>
      </c>
      <c r="Z28" s="49"/>
    </row>
    <row r="29" s="1" customFormat="1" ht="179" customHeight="1" spans="1:26">
      <c r="A29" s="14">
        <v>15</v>
      </c>
      <c r="B29" s="14" t="s">
        <v>41</v>
      </c>
      <c r="C29" s="14" t="s">
        <v>71</v>
      </c>
      <c r="D29" s="22" t="s">
        <v>189</v>
      </c>
      <c r="E29" s="22" t="s">
        <v>190</v>
      </c>
      <c r="F29" s="14" t="s">
        <v>191</v>
      </c>
      <c r="G29" s="14" t="s">
        <v>191</v>
      </c>
      <c r="H29" s="14" t="s">
        <v>192</v>
      </c>
      <c r="I29" s="14" t="s">
        <v>48</v>
      </c>
      <c r="J29" s="14" t="s">
        <v>191</v>
      </c>
      <c r="K29" s="37">
        <v>46023</v>
      </c>
      <c r="L29" s="37">
        <v>46357</v>
      </c>
      <c r="M29" s="14" t="s">
        <v>89</v>
      </c>
      <c r="N29" s="38" t="s">
        <v>193</v>
      </c>
      <c r="O29" s="27">
        <v>850</v>
      </c>
      <c r="P29" s="41"/>
      <c r="Q29" s="27">
        <v>850</v>
      </c>
      <c r="R29" s="27"/>
      <c r="S29" s="27"/>
      <c r="T29" s="27"/>
      <c r="U29" s="27"/>
      <c r="V29" s="51" t="s">
        <v>191</v>
      </c>
      <c r="W29" s="51" t="s">
        <v>194</v>
      </c>
      <c r="X29" s="14" t="s">
        <v>195</v>
      </c>
      <c r="Y29" s="63"/>
      <c r="Z29" s="63"/>
    </row>
    <row r="30" s="1" customFormat="1" ht="156" customHeight="1" spans="1:26">
      <c r="A30" s="14">
        <v>16</v>
      </c>
      <c r="B30" s="14" t="s">
        <v>41</v>
      </c>
      <c r="C30" s="14" t="s">
        <v>196</v>
      </c>
      <c r="D30" s="22" t="s">
        <v>189</v>
      </c>
      <c r="E30" s="22" t="s">
        <v>190</v>
      </c>
      <c r="F30" s="14" t="s">
        <v>197</v>
      </c>
      <c r="G30" s="14" t="s">
        <v>197</v>
      </c>
      <c r="H30" s="14" t="s">
        <v>198</v>
      </c>
      <c r="I30" s="14" t="s">
        <v>48</v>
      </c>
      <c r="J30" s="14" t="s">
        <v>197</v>
      </c>
      <c r="K30" s="37">
        <v>46023</v>
      </c>
      <c r="L30" s="37">
        <v>46357</v>
      </c>
      <c r="M30" s="14" t="s">
        <v>89</v>
      </c>
      <c r="N30" s="38" t="s">
        <v>199</v>
      </c>
      <c r="O30" s="27">
        <v>850</v>
      </c>
      <c r="P30" s="27">
        <v>850</v>
      </c>
      <c r="Q30" s="20"/>
      <c r="R30" s="27"/>
      <c r="S30" s="27"/>
      <c r="T30" s="27"/>
      <c r="U30" s="27"/>
      <c r="V30" s="51" t="s">
        <v>191</v>
      </c>
      <c r="W30" s="51" t="s">
        <v>200</v>
      </c>
      <c r="X30" s="14" t="s">
        <v>201</v>
      </c>
      <c r="Y30" s="63"/>
      <c r="Z30" s="63"/>
    </row>
    <row r="31" s="1" customFormat="1" ht="154" customHeight="1" spans="1:26">
      <c r="A31" s="14">
        <v>17</v>
      </c>
      <c r="B31" s="14" t="s">
        <v>41</v>
      </c>
      <c r="C31" s="14" t="s">
        <v>196</v>
      </c>
      <c r="D31" s="22" t="s">
        <v>189</v>
      </c>
      <c r="E31" s="22" t="s">
        <v>190</v>
      </c>
      <c r="F31" s="14" t="s">
        <v>197</v>
      </c>
      <c r="G31" s="14" t="s">
        <v>197</v>
      </c>
      <c r="H31" s="14" t="s">
        <v>202</v>
      </c>
      <c r="I31" s="14" t="s">
        <v>48</v>
      </c>
      <c r="J31" s="14" t="s">
        <v>203</v>
      </c>
      <c r="K31" s="37">
        <v>46023</v>
      </c>
      <c r="L31" s="37">
        <v>46357</v>
      </c>
      <c r="M31" s="14" t="s">
        <v>89</v>
      </c>
      <c r="N31" s="38" t="s">
        <v>204</v>
      </c>
      <c r="O31" s="27">
        <v>300</v>
      </c>
      <c r="P31" s="27">
        <v>300</v>
      </c>
      <c r="Q31" s="20"/>
      <c r="R31" s="27"/>
      <c r="S31" s="27"/>
      <c r="T31" s="27"/>
      <c r="U31" s="27"/>
      <c r="V31" s="51" t="s">
        <v>203</v>
      </c>
      <c r="W31" s="51" t="s">
        <v>205</v>
      </c>
      <c r="X31" s="14" t="s">
        <v>206</v>
      </c>
      <c r="Y31" s="63"/>
      <c r="Z31" s="63"/>
    </row>
    <row r="32" ht="61" customHeight="1" spans="1:26">
      <c r="A32" s="18">
        <v>18</v>
      </c>
      <c r="B32" s="14" t="s">
        <v>41</v>
      </c>
      <c r="C32" s="14" t="s">
        <v>71</v>
      </c>
      <c r="D32" s="22" t="s">
        <v>189</v>
      </c>
      <c r="E32" s="22" t="s">
        <v>190</v>
      </c>
      <c r="F32" s="22" t="s">
        <v>207</v>
      </c>
      <c r="G32" s="22" t="s">
        <v>207</v>
      </c>
      <c r="H32" s="22" t="s">
        <v>208</v>
      </c>
      <c r="I32" s="14" t="s">
        <v>48</v>
      </c>
      <c r="J32" s="22" t="s">
        <v>207</v>
      </c>
      <c r="K32" s="37">
        <v>46023</v>
      </c>
      <c r="L32" s="37">
        <v>46357</v>
      </c>
      <c r="M32" s="14" t="s">
        <v>89</v>
      </c>
      <c r="N32" s="22" t="s">
        <v>209</v>
      </c>
      <c r="O32" s="22">
        <v>70</v>
      </c>
      <c r="P32" s="22">
        <v>70</v>
      </c>
      <c r="Q32" s="22"/>
      <c r="R32" s="22"/>
      <c r="S32" s="22"/>
      <c r="T32" s="22"/>
      <c r="U32" s="22"/>
      <c r="V32" s="51" t="s">
        <v>210</v>
      </c>
      <c r="W32" s="52" t="s">
        <v>211</v>
      </c>
      <c r="X32" s="22" t="s">
        <v>212</v>
      </c>
      <c r="Y32" s="22"/>
      <c r="Z32" s="22" t="s">
        <v>213</v>
      </c>
    </row>
    <row r="33" ht="61" customHeight="1" spans="1:26">
      <c r="A33" s="14">
        <v>19</v>
      </c>
      <c r="B33" s="14" t="s">
        <v>41</v>
      </c>
      <c r="C33" s="14" t="s">
        <v>71</v>
      </c>
      <c r="D33" s="22" t="s">
        <v>189</v>
      </c>
      <c r="E33" s="22" t="s">
        <v>190</v>
      </c>
      <c r="F33" s="22" t="s">
        <v>207</v>
      </c>
      <c r="G33" s="22" t="s">
        <v>207</v>
      </c>
      <c r="H33" s="22" t="s">
        <v>214</v>
      </c>
      <c r="I33" s="14" t="s">
        <v>48</v>
      </c>
      <c r="J33" s="22" t="s">
        <v>207</v>
      </c>
      <c r="K33" s="37">
        <v>46023</v>
      </c>
      <c r="L33" s="37">
        <v>46357</v>
      </c>
      <c r="M33" s="14" t="s">
        <v>89</v>
      </c>
      <c r="N33" s="22" t="s">
        <v>209</v>
      </c>
      <c r="O33" s="22">
        <v>70</v>
      </c>
      <c r="P33" s="22">
        <v>70</v>
      </c>
      <c r="Q33" s="22"/>
      <c r="R33" s="22"/>
      <c r="S33" s="22"/>
      <c r="T33" s="22"/>
      <c r="U33" s="22"/>
      <c r="V33" s="51" t="s">
        <v>210</v>
      </c>
      <c r="W33" s="52" t="s">
        <v>211</v>
      </c>
      <c r="X33" s="22" t="s">
        <v>212</v>
      </c>
      <c r="Y33" s="22"/>
      <c r="Z33" s="22" t="s">
        <v>213</v>
      </c>
    </row>
    <row r="34" ht="41" customHeight="1" spans="1:26">
      <c r="A34" s="13" t="s">
        <v>215</v>
      </c>
      <c r="B34" s="13"/>
      <c r="C34" s="13"/>
      <c r="D34" s="13"/>
      <c r="E34" s="13"/>
      <c r="F34" s="13"/>
      <c r="G34" s="13"/>
      <c r="H34" s="13"/>
      <c r="I34" s="13"/>
      <c r="J34" s="13" t="s">
        <v>55</v>
      </c>
      <c r="K34" s="13"/>
      <c r="L34" s="13"/>
      <c r="M34" s="13"/>
      <c r="N34" s="13"/>
      <c r="O34" s="13">
        <f>SUM(O35:O37)</f>
        <v>1630</v>
      </c>
      <c r="P34" s="13">
        <f>SUM(P35:P37)</f>
        <v>1630</v>
      </c>
      <c r="Q34" s="13">
        <f>SUM(Q35:Q37)</f>
        <v>0</v>
      </c>
      <c r="R34" s="13">
        <f t="shared" ref="O34:T34" si="6">SUM(R35:R37)</f>
        <v>0</v>
      </c>
      <c r="S34" s="13">
        <f t="shared" si="6"/>
        <v>0</v>
      </c>
      <c r="T34" s="13">
        <f t="shared" si="6"/>
        <v>0</v>
      </c>
      <c r="U34" s="13"/>
      <c r="V34" s="13"/>
      <c r="W34" s="13"/>
      <c r="X34" s="13"/>
      <c r="Y34" s="13"/>
      <c r="Z34" s="13"/>
    </row>
    <row r="35" ht="102" customHeight="1" spans="1:26">
      <c r="A35" s="14">
        <v>1</v>
      </c>
      <c r="B35" s="14" t="s">
        <v>41</v>
      </c>
      <c r="C35" s="16" t="s">
        <v>63</v>
      </c>
      <c r="D35" s="14" t="s">
        <v>216</v>
      </c>
      <c r="E35" s="14" t="s">
        <v>217</v>
      </c>
      <c r="F35" s="14" t="s">
        <v>176</v>
      </c>
      <c r="G35" s="14" t="s">
        <v>218</v>
      </c>
      <c r="H35" s="15" t="s">
        <v>219</v>
      </c>
      <c r="I35" s="14" t="s">
        <v>48</v>
      </c>
      <c r="J35" s="38" t="s">
        <v>220</v>
      </c>
      <c r="K35" s="37">
        <v>46023</v>
      </c>
      <c r="L35" s="37">
        <v>46357</v>
      </c>
      <c r="M35" s="38" t="s">
        <v>221</v>
      </c>
      <c r="N35" s="38" t="s">
        <v>222</v>
      </c>
      <c r="O35" s="14">
        <v>500</v>
      </c>
      <c r="P35" s="14">
        <v>500</v>
      </c>
      <c r="Q35" s="38"/>
      <c r="R35" s="38"/>
      <c r="S35" s="38"/>
      <c r="T35" s="38"/>
      <c r="U35" s="38"/>
      <c r="V35" s="53" t="s">
        <v>223</v>
      </c>
      <c r="W35" s="51" t="s">
        <v>224</v>
      </c>
      <c r="X35" s="51" t="s">
        <v>225</v>
      </c>
      <c r="Y35" s="51" t="s">
        <v>226</v>
      </c>
      <c r="Z35" s="64"/>
    </row>
    <row r="36" ht="102" customHeight="1" spans="1:26">
      <c r="A36" s="14">
        <v>2</v>
      </c>
      <c r="B36" s="14" t="s">
        <v>41</v>
      </c>
      <c r="C36" s="16" t="s">
        <v>63</v>
      </c>
      <c r="D36" s="14" t="s">
        <v>216</v>
      </c>
      <c r="E36" s="20" t="s">
        <v>217</v>
      </c>
      <c r="F36" s="20" t="s">
        <v>227</v>
      </c>
      <c r="G36" s="20" t="s">
        <v>228</v>
      </c>
      <c r="H36" s="15" t="s">
        <v>219</v>
      </c>
      <c r="I36" s="14" t="s">
        <v>48</v>
      </c>
      <c r="J36" s="38" t="s">
        <v>220</v>
      </c>
      <c r="K36" s="37">
        <v>46023</v>
      </c>
      <c r="L36" s="37">
        <v>46357</v>
      </c>
      <c r="M36" s="38" t="s">
        <v>221</v>
      </c>
      <c r="N36" s="38" t="s">
        <v>222</v>
      </c>
      <c r="O36" s="18">
        <v>650</v>
      </c>
      <c r="P36" s="18">
        <v>650</v>
      </c>
      <c r="Q36" s="20"/>
      <c r="R36" s="20"/>
      <c r="S36" s="20"/>
      <c r="T36" s="20"/>
      <c r="U36" s="20"/>
      <c r="V36" s="53" t="s">
        <v>229</v>
      </c>
      <c r="W36" s="51" t="s">
        <v>224</v>
      </c>
      <c r="X36" s="51" t="s">
        <v>230</v>
      </c>
      <c r="Y36" s="51" t="s">
        <v>226</v>
      </c>
      <c r="Z36" s="64"/>
    </row>
    <row r="37" ht="102" customHeight="1" spans="1:26">
      <c r="A37" s="14">
        <v>3</v>
      </c>
      <c r="B37" s="14" t="s">
        <v>41</v>
      </c>
      <c r="C37" s="16" t="s">
        <v>63</v>
      </c>
      <c r="D37" s="14" t="s">
        <v>216</v>
      </c>
      <c r="E37" s="20" t="s">
        <v>217</v>
      </c>
      <c r="F37" s="20" t="s">
        <v>231</v>
      </c>
      <c r="G37" s="20" t="s">
        <v>232</v>
      </c>
      <c r="H37" s="15" t="s">
        <v>219</v>
      </c>
      <c r="I37" s="14" t="s">
        <v>48</v>
      </c>
      <c r="J37" s="38" t="s">
        <v>220</v>
      </c>
      <c r="K37" s="37">
        <v>46023</v>
      </c>
      <c r="L37" s="37">
        <v>46357</v>
      </c>
      <c r="M37" s="38" t="s">
        <v>221</v>
      </c>
      <c r="N37" s="38" t="s">
        <v>222</v>
      </c>
      <c r="O37" s="18">
        <v>480</v>
      </c>
      <c r="P37" s="18">
        <v>480</v>
      </c>
      <c r="Q37" s="20"/>
      <c r="R37" s="20"/>
      <c r="S37" s="20"/>
      <c r="T37" s="20"/>
      <c r="U37" s="20"/>
      <c r="V37" s="53" t="s">
        <v>233</v>
      </c>
      <c r="W37" s="51" t="s">
        <v>224</v>
      </c>
      <c r="X37" s="51" t="s">
        <v>234</v>
      </c>
      <c r="Y37" s="51" t="s">
        <v>226</v>
      </c>
      <c r="Z37" s="64"/>
    </row>
    <row r="38" customFormat="1" ht="41" customHeight="1" spans="1:27">
      <c r="A38" s="13" t="s">
        <v>235</v>
      </c>
      <c r="B38" s="13"/>
      <c r="C38" s="13"/>
      <c r="D38" s="13"/>
      <c r="E38" s="13"/>
      <c r="F38" s="13"/>
      <c r="G38" s="13"/>
      <c r="H38" s="13"/>
      <c r="I38" s="13"/>
      <c r="J38" s="13" t="s">
        <v>236</v>
      </c>
      <c r="K38" s="13"/>
      <c r="L38" s="13"/>
      <c r="M38" s="13"/>
      <c r="N38" s="13"/>
      <c r="O38" s="13">
        <f>SUM(O39:O53)</f>
        <v>5865</v>
      </c>
      <c r="P38" s="13">
        <f t="shared" ref="O38:U38" si="7">SUM(P39:P53)</f>
        <v>4715</v>
      </c>
      <c r="Q38" s="13">
        <f t="shared" si="7"/>
        <v>1150</v>
      </c>
      <c r="R38" s="13">
        <f t="shared" si="7"/>
        <v>0</v>
      </c>
      <c r="S38" s="13">
        <f t="shared" si="7"/>
        <v>0</v>
      </c>
      <c r="T38" s="13">
        <f t="shared" si="7"/>
        <v>0</v>
      </c>
      <c r="U38" s="13">
        <f t="shared" si="7"/>
        <v>0</v>
      </c>
      <c r="V38" s="13"/>
      <c r="W38" s="13"/>
      <c r="X38" s="13"/>
      <c r="Y38" s="13"/>
      <c r="Z38" s="13"/>
      <c r="AA38" s="4"/>
    </row>
    <row r="39" ht="98" customHeight="1" spans="1:26">
      <c r="A39" s="14">
        <v>1</v>
      </c>
      <c r="B39" s="23" t="s">
        <v>41</v>
      </c>
      <c r="C39" s="16" t="s">
        <v>63</v>
      </c>
      <c r="D39" s="24" t="s">
        <v>237</v>
      </c>
      <c r="E39" s="24" t="s">
        <v>238</v>
      </c>
      <c r="F39" s="24" t="s">
        <v>136</v>
      </c>
      <c r="G39" s="24" t="s">
        <v>239</v>
      </c>
      <c r="H39" s="24" t="s">
        <v>240</v>
      </c>
      <c r="I39" s="27" t="s">
        <v>241</v>
      </c>
      <c r="J39" s="24" t="s">
        <v>239</v>
      </c>
      <c r="K39" s="37">
        <v>46023</v>
      </c>
      <c r="L39" s="37">
        <v>46357</v>
      </c>
      <c r="M39" s="23" t="s">
        <v>242</v>
      </c>
      <c r="N39" s="24" t="s">
        <v>243</v>
      </c>
      <c r="O39" s="24">
        <v>100</v>
      </c>
      <c r="P39" s="38"/>
      <c r="Q39" s="14">
        <v>100</v>
      </c>
      <c r="R39" s="14"/>
      <c r="S39" s="14"/>
      <c r="T39" s="14"/>
      <c r="U39" s="14"/>
      <c r="V39" s="24" t="s">
        <v>244</v>
      </c>
      <c r="W39" s="54" t="s">
        <v>245</v>
      </c>
      <c r="X39" s="55" t="s">
        <v>246</v>
      </c>
      <c r="Y39" s="38" t="s">
        <v>247</v>
      </c>
      <c r="Z39" s="38"/>
    </row>
    <row r="40" ht="98" customHeight="1" spans="1:26">
      <c r="A40" s="18">
        <v>2</v>
      </c>
      <c r="B40" s="23" t="s">
        <v>41</v>
      </c>
      <c r="C40" s="16" t="s">
        <v>63</v>
      </c>
      <c r="D40" s="24" t="s">
        <v>237</v>
      </c>
      <c r="E40" s="24" t="s">
        <v>238</v>
      </c>
      <c r="F40" s="24" t="s">
        <v>136</v>
      </c>
      <c r="G40" s="24" t="s">
        <v>248</v>
      </c>
      <c r="H40" s="24" t="s">
        <v>249</v>
      </c>
      <c r="I40" s="27" t="s">
        <v>241</v>
      </c>
      <c r="J40" s="24" t="s">
        <v>248</v>
      </c>
      <c r="K40" s="37">
        <v>46023</v>
      </c>
      <c r="L40" s="37">
        <v>46357</v>
      </c>
      <c r="M40" s="23" t="s">
        <v>242</v>
      </c>
      <c r="N40" s="24" t="s">
        <v>243</v>
      </c>
      <c r="O40" s="24">
        <v>100</v>
      </c>
      <c r="P40" s="38"/>
      <c r="Q40" s="14">
        <v>100</v>
      </c>
      <c r="R40" s="14"/>
      <c r="S40" s="14"/>
      <c r="T40" s="14"/>
      <c r="U40" s="14"/>
      <c r="V40" s="24" t="s">
        <v>244</v>
      </c>
      <c r="W40" s="54" t="s">
        <v>245</v>
      </c>
      <c r="X40" s="55" t="s">
        <v>246</v>
      </c>
      <c r="Y40" s="38" t="s">
        <v>247</v>
      </c>
      <c r="Z40" s="20"/>
    </row>
    <row r="41" ht="98" customHeight="1" spans="1:26">
      <c r="A41" s="25">
        <v>3</v>
      </c>
      <c r="B41" s="23" t="s">
        <v>41</v>
      </c>
      <c r="C41" s="16" t="s">
        <v>63</v>
      </c>
      <c r="D41" s="24" t="s">
        <v>237</v>
      </c>
      <c r="E41" s="24" t="s">
        <v>238</v>
      </c>
      <c r="F41" s="23" t="s">
        <v>121</v>
      </c>
      <c r="G41" s="23" t="s">
        <v>250</v>
      </c>
      <c r="H41" s="26" t="s">
        <v>251</v>
      </c>
      <c r="I41" s="42" t="s">
        <v>252</v>
      </c>
      <c r="J41" s="23" t="s">
        <v>253</v>
      </c>
      <c r="K41" s="37">
        <v>46023</v>
      </c>
      <c r="L41" s="37">
        <v>46357</v>
      </c>
      <c r="M41" s="23" t="s">
        <v>242</v>
      </c>
      <c r="N41" s="24" t="s">
        <v>254</v>
      </c>
      <c r="O41" s="23">
        <v>120</v>
      </c>
      <c r="P41" s="23">
        <v>120</v>
      </c>
      <c r="Q41" s="23"/>
      <c r="R41" s="23"/>
      <c r="S41" s="23"/>
      <c r="T41" s="14"/>
      <c r="U41" s="23"/>
      <c r="V41" s="23" t="s">
        <v>244</v>
      </c>
      <c r="W41" s="54" t="s">
        <v>255</v>
      </c>
      <c r="X41" s="55" t="s">
        <v>256</v>
      </c>
      <c r="Y41" s="38" t="s">
        <v>247</v>
      </c>
      <c r="Z41" s="25"/>
    </row>
    <row r="42" ht="98" customHeight="1" spans="1:26">
      <c r="A42" s="14">
        <v>4</v>
      </c>
      <c r="B42" s="27" t="s">
        <v>41</v>
      </c>
      <c r="C42" s="16" t="s">
        <v>63</v>
      </c>
      <c r="D42" s="24" t="s">
        <v>237</v>
      </c>
      <c r="E42" s="24" t="s">
        <v>238</v>
      </c>
      <c r="F42" s="27" t="s">
        <v>129</v>
      </c>
      <c r="G42" s="27" t="s">
        <v>257</v>
      </c>
      <c r="H42" s="14" t="s">
        <v>258</v>
      </c>
      <c r="I42" s="27" t="s">
        <v>241</v>
      </c>
      <c r="J42" s="27" t="s">
        <v>257</v>
      </c>
      <c r="K42" s="37">
        <v>46023</v>
      </c>
      <c r="L42" s="37">
        <v>46357</v>
      </c>
      <c r="M42" s="23" t="s">
        <v>242</v>
      </c>
      <c r="N42" s="24" t="s">
        <v>243</v>
      </c>
      <c r="O42" s="24">
        <v>100</v>
      </c>
      <c r="P42" s="38"/>
      <c r="Q42" s="14">
        <v>100</v>
      </c>
      <c r="R42" s="14"/>
      <c r="S42" s="14"/>
      <c r="T42" s="14"/>
      <c r="U42" s="14"/>
      <c r="V42" s="14" t="s">
        <v>244</v>
      </c>
      <c r="W42" s="54" t="s">
        <v>245</v>
      </c>
      <c r="X42" s="55" t="s">
        <v>259</v>
      </c>
      <c r="Y42" s="38" t="s">
        <v>247</v>
      </c>
      <c r="Z42" s="41"/>
    </row>
    <row r="43" ht="98" customHeight="1" spans="1:26">
      <c r="A43" s="18">
        <v>5</v>
      </c>
      <c r="B43" s="27" t="s">
        <v>41</v>
      </c>
      <c r="C43" s="16" t="s">
        <v>63</v>
      </c>
      <c r="D43" s="24" t="s">
        <v>237</v>
      </c>
      <c r="E43" s="24" t="s">
        <v>238</v>
      </c>
      <c r="F43" s="27" t="s">
        <v>129</v>
      </c>
      <c r="G43" s="27" t="s">
        <v>260</v>
      </c>
      <c r="H43" s="14" t="s">
        <v>261</v>
      </c>
      <c r="I43" s="27" t="s">
        <v>241</v>
      </c>
      <c r="J43" s="27" t="s">
        <v>260</v>
      </c>
      <c r="K43" s="37">
        <v>46023</v>
      </c>
      <c r="L43" s="37">
        <v>46357</v>
      </c>
      <c r="M43" s="23" t="s">
        <v>242</v>
      </c>
      <c r="N43" s="24" t="s">
        <v>243</v>
      </c>
      <c r="O43" s="24">
        <v>100</v>
      </c>
      <c r="P43" s="38"/>
      <c r="Q43" s="14">
        <v>100</v>
      </c>
      <c r="R43" s="14"/>
      <c r="S43" s="14"/>
      <c r="T43" s="14"/>
      <c r="U43" s="14"/>
      <c r="V43" s="23" t="s">
        <v>244</v>
      </c>
      <c r="W43" s="54" t="s">
        <v>245</v>
      </c>
      <c r="X43" s="55" t="s">
        <v>262</v>
      </c>
      <c r="Y43" s="38" t="s">
        <v>247</v>
      </c>
      <c r="Z43" s="41"/>
    </row>
    <row r="44" ht="98" customHeight="1" spans="1:26">
      <c r="A44" s="25">
        <v>6</v>
      </c>
      <c r="B44" s="18" t="s">
        <v>41</v>
      </c>
      <c r="C44" s="16" t="s">
        <v>63</v>
      </c>
      <c r="D44" s="24" t="s">
        <v>237</v>
      </c>
      <c r="E44" s="24" t="s">
        <v>238</v>
      </c>
      <c r="F44" s="25" t="s">
        <v>263</v>
      </c>
      <c r="G44" s="25" t="s">
        <v>264</v>
      </c>
      <c r="H44" s="25" t="s">
        <v>265</v>
      </c>
      <c r="I44" s="18" t="s">
        <v>241</v>
      </c>
      <c r="J44" s="25" t="s">
        <v>264</v>
      </c>
      <c r="K44" s="37">
        <v>46023</v>
      </c>
      <c r="L44" s="37">
        <v>46357</v>
      </c>
      <c r="M44" s="23" t="s">
        <v>242</v>
      </c>
      <c r="N44" s="18" t="s">
        <v>266</v>
      </c>
      <c r="O44" s="18">
        <v>175</v>
      </c>
      <c r="P44" s="18">
        <v>175</v>
      </c>
      <c r="Q44" s="18"/>
      <c r="R44" s="18"/>
      <c r="S44" s="20"/>
      <c r="T44" s="14"/>
      <c r="U44" s="18"/>
      <c r="V44" s="23" t="s">
        <v>244</v>
      </c>
      <c r="W44" s="54" t="s">
        <v>267</v>
      </c>
      <c r="X44" s="55" t="s">
        <v>268</v>
      </c>
      <c r="Y44" s="38" t="s">
        <v>247</v>
      </c>
      <c r="Z44" s="20"/>
    </row>
    <row r="45" ht="98" customHeight="1" spans="1:26">
      <c r="A45" s="14">
        <v>7</v>
      </c>
      <c r="B45" s="18" t="s">
        <v>41</v>
      </c>
      <c r="C45" s="16" t="s">
        <v>63</v>
      </c>
      <c r="D45" s="24" t="s">
        <v>237</v>
      </c>
      <c r="E45" s="24" t="s">
        <v>238</v>
      </c>
      <c r="F45" s="28" t="s">
        <v>73</v>
      </c>
      <c r="G45" s="28" t="s">
        <v>269</v>
      </c>
      <c r="H45" s="28" t="s">
        <v>270</v>
      </c>
      <c r="I45" s="28" t="s">
        <v>67</v>
      </c>
      <c r="J45" s="28" t="s">
        <v>269</v>
      </c>
      <c r="K45" s="37">
        <v>46023</v>
      </c>
      <c r="L45" s="37">
        <v>46357</v>
      </c>
      <c r="M45" s="23" t="s">
        <v>242</v>
      </c>
      <c r="N45" s="28" t="s">
        <v>271</v>
      </c>
      <c r="O45" s="27">
        <v>750</v>
      </c>
      <c r="P45" s="18">
        <v>750</v>
      </c>
      <c r="Q45" s="18"/>
      <c r="R45" s="20"/>
      <c r="S45" s="20"/>
      <c r="T45" s="14"/>
      <c r="U45" s="27"/>
      <c r="V45" s="23" t="s">
        <v>244</v>
      </c>
      <c r="W45" s="54" t="s">
        <v>272</v>
      </c>
      <c r="X45" s="55" t="s">
        <v>273</v>
      </c>
      <c r="Y45" s="38" t="s">
        <v>247</v>
      </c>
      <c r="Z45" s="41"/>
    </row>
    <row r="46" ht="98" customHeight="1" spans="1:26">
      <c r="A46" s="18">
        <v>8</v>
      </c>
      <c r="B46" s="18" t="s">
        <v>41</v>
      </c>
      <c r="C46" s="16" t="s">
        <v>63</v>
      </c>
      <c r="D46" s="24" t="s">
        <v>237</v>
      </c>
      <c r="E46" s="24" t="s">
        <v>238</v>
      </c>
      <c r="F46" s="14" t="s">
        <v>73</v>
      </c>
      <c r="G46" s="18" t="s">
        <v>274</v>
      </c>
      <c r="H46" s="25" t="s">
        <v>275</v>
      </c>
      <c r="I46" s="18" t="s">
        <v>67</v>
      </c>
      <c r="J46" s="18" t="s">
        <v>274</v>
      </c>
      <c r="K46" s="37">
        <v>46023</v>
      </c>
      <c r="L46" s="37">
        <v>46357</v>
      </c>
      <c r="M46" s="25" t="s">
        <v>242</v>
      </c>
      <c r="N46" s="28" t="s">
        <v>271</v>
      </c>
      <c r="O46" s="27">
        <v>750</v>
      </c>
      <c r="P46" s="18"/>
      <c r="Q46" s="18">
        <v>750</v>
      </c>
      <c r="R46" s="18"/>
      <c r="S46" s="18"/>
      <c r="T46" s="14"/>
      <c r="U46" s="27"/>
      <c r="V46" s="23" t="s">
        <v>244</v>
      </c>
      <c r="W46" s="56" t="s">
        <v>276</v>
      </c>
      <c r="X46" s="57" t="s">
        <v>277</v>
      </c>
      <c r="Y46" s="14" t="s">
        <v>247</v>
      </c>
      <c r="Z46" s="41"/>
    </row>
    <row r="47" ht="98" customHeight="1" spans="1:26">
      <c r="A47" s="25">
        <v>9</v>
      </c>
      <c r="B47" s="23" t="s">
        <v>41</v>
      </c>
      <c r="C47" s="16" t="s">
        <v>63</v>
      </c>
      <c r="D47" s="23" t="s">
        <v>237</v>
      </c>
      <c r="E47" s="23" t="s">
        <v>238</v>
      </c>
      <c r="F47" s="23" t="s">
        <v>176</v>
      </c>
      <c r="G47" s="23" t="s">
        <v>278</v>
      </c>
      <c r="H47" s="23" t="s">
        <v>279</v>
      </c>
      <c r="I47" s="23" t="s">
        <v>67</v>
      </c>
      <c r="J47" s="23" t="s">
        <v>278</v>
      </c>
      <c r="K47" s="37">
        <v>46023</v>
      </c>
      <c r="L47" s="37">
        <v>46357</v>
      </c>
      <c r="M47" s="23" t="s">
        <v>242</v>
      </c>
      <c r="N47" s="23" t="s">
        <v>280</v>
      </c>
      <c r="O47" s="23">
        <v>900</v>
      </c>
      <c r="P47" s="23">
        <v>900</v>
      </c>
      <c r="Q47" s="23"/>
      <c r="R47" s="23"/>
      <c r="S47" s="23"/>
      <c r="T47" s="23"/>
      <c r="U47" s="23"/>
      <c r="V47" s="23" t="s">
        <v>244</v>
      </c>
      <c r="W47" s="54" t="s">
        <v>281</v>
      </c>
      <c r="X47" s="58" t="s">
        <v>282</v>
      </c>
      <c r="Y47" s="58" t="s">
        <v>247</v>
      </c>
      <c r="Z47" s="51"/>
    </row>
    <row r="48" ht="98" customHeight="1" spans="1:26">
      <c r="A48" s="14">
        <v>10</v>
      </c>
      <c r="B48" s="23" t="s">
        <v>41</v>
      </c>
      <c r="C48" s="16" t="s">
        <v>63</v>
      </c>
      <c r="D48" s="23" t="s">
        <v>237</v>
      </c>
      <c r="E48" s="23" t="s">
        <v>238</v>
      </c>
      <c r="F48" s="23" t="s">
        <v>176</v>
      </c>
      <c r="G48" s="23" t="s">
        <v>283</v>
      </c>
      <c r="H48" s="23" t="s">
        <v>284</v>
      </c>
      <c r="I48" s="23" t="s">
        <v>67</v>
      </c>
      <c r="J48" s="23" t="s">
        <v>283</v>
      </c>
      <c r="K48" s="37">
        <v>46023</v>
      </c>
      <c r="L48" s="37">
        <v>46357</v>
      </c>
      <c r="M48" s="23" t="s">
        <v>242</v>
      </c>
      <c r="N48" s="23" t="s">
        <v>285</v>
      </c>
      <c r="O48" s="23">
        <f t="shared" ref="O47:O53" si="8">P48+U48</f>
        <v>210</v>
      </c>
      <c r="P48" s="23">
        <v>210</v>
      </c>
      <c r="Q48" s="23"/>
      <c r="R48" s="23"/>
      <c r="S48" s="23"/>
      <c r="T48" s="23"/>
      <c r="U48" s="23"/>
      <c r="V48" s="23" t="s">
        <v>283</v>
      </c>
      <c r="W48" s="56" t="s">
        <v>286</v>
      </c>
      <c r="X48" s="58" t="s">
        <v>287</v>
      </c>
      <c r="Y48" s="58" t="s">
        <v>247</v>
      </c>
      <c r="Z48" s="41"/>
    </row>
    <row r="49" ht="98" customHeight="1" spans="1:26">
      <c r="A49" s="18">
        <v>11</v>
      </c>
      <c r="B49" s="23" t="s">
        <v>41</v>
      </c>
      <c r="C49" s="16" t="s">
        <v>63</v>
      </c>
      <c r="D49" s="23" t="s">
        <v>237</v>
      </c>
      <c r="E49" s="23" t="s">
        <v>238</v>
      </c>
      <c r="F49" s="23" t="s">
        <v>176</v>
      </c>
      <c r="G49" s="23" t="s">
        <v>288</v>
      </c>
      <c r="H49" s="23" t="s">
        <v>289</v>
      </c>
      <c r="I49" s="23" t="s">
        <v>241</v>
      </c>
      <c r="J49" s="23" t="s">
        <v>288</v>
      </c>
      <c r="K49" s="37">
        <v>46023</v>
      </c>
      <c r="L49" s="37">
        <v>46357</v>
      </c>
      <c r="M49" s="23" t="s">
        <v>242</v>
      </c>
      <c r="N49" s="23" t="s">
        <v>290</v>
      </c>
      <c r="O49" s="23">
        <f t="shared" si="8"/>
        <v>210</v>
      </c>
      <c r="P49" s="23">
        <v>210</v>
      </c>
      <c r="Q49" s="23"/>
      <c r="R49" s="23"/>
      <c r="S49" s="23"/>
      <c r="T49" s="23"/>
      <c r="U49" s="23"/>
      <c r="V49" s="23" t="s">
        <v>288</v>
      </c>
      <c r="W49" s="56" t="s">
        <v>291</v>
      </c>
      <c r="X49" s="58" t="s">
        <v>292</v>
      </c>
      <c r="Y49" s="58" t="s">
        <v>247</v>
      </c>
      <c r="Z49" s="41"/>
    </row>
    <row r="50" ht="98" customHeight="1" spans="1:26">
      <c r="A50" s="25">
        <v>12</v>
      </c>
      <c r="B50" s="23" t="s">
        <v>41</v>
      </c>
      <c r="C50" s="16" t="s">
        <v>63</v>
      </c>
      <c r="D50" s="23" t="s">
        <v>237</v>
      </c>
      <c r="E50" s="23" t="s">
        <v>238</v>
      </c>
      <c r="F50" s="23" t="s">
        <v>176</v>
      </c>
      <c r="G50" s="23" t="s">
        <v>293</v>
      </c>
      <c r="H50" s="23" t="s">
        <v>294</v>
      </c>
      <c r="I50" s="23" t="s">
        <v>67</v>
      </c>
      <c r="J50" s="23" t="s">
        <v>293</v>
      </c>
      <c r="K50" s="37">
        <v>46023</v>
      </c>
      <c r="L50" s="37">
        <v>46357</v>
      </c>
      <c r="M50" s="23" t="s">
        <v>242</v>
      </c>
      <c r="N50" s="23" t="s">
        <v>295</v>
      </c>
      <c r="O50" s="23">
        <f t="shared" si="8"/>
        <v>750</v>
      </c>
      <c r="P50" s="23">
        <v>750</v>
      </c>
      <c r="Q50" s="23"/>
      <c r="R50" s="23"/>
      <c r="S50" s="23"/>
      <c r="T50" s="23"/>
      <c r="U50" s="23"/>
      <c r="V50" s="23" t="s">
        <v>293</v>
      </c>
      <c r="W50" s="56" t="s">
        <v>296</v>
      </c>
      <c r="X50" s="58" t="s">
        <v>297</v>
      </c>
      <c r="Y50" s="58" t="s">
        <v>247</v>
      </c>
      <c r="Z50" s="41"/>
    </row>
    <row r="51" ht="98" customHeight="1" spans="1:26">
      <c r="A51" s="14">
        <v>13</v>
      </c>
      <c r="B51" s="23" t="s">
        <v>41</v>
      </c>
      <c r="C51" s="14" t="s">
        <v>63</v>
      </c>
      <c r="D51" s="23" t="s">
        <v>237</v>
      </c>
      <c r="E51" s="23" t="s">
        <v>238</v>
      </c>
      <c r="F51" s="23" t="s">
        <v>176</v>
      </c>
      <c r="G51" s="23" t="s">
        <v>298</v>
      </c>
      <c r="H51" s="23" t="s">
        <v>299</v>
      </c>
      <c r="I51" s="23" t="s">
        <v>67</v>
      </c>
      <c r="J51" s="23" t="s">
        <v>298</v>
      </c>
      <c r="K51" s="37">
        <v>46023</v>
      </c>
      <c r="L51" s="37">
        <v>46357</v>
      </c>
      <c r="M51" s="23" t="s">
        <v>242</v>
      </c>
      <c r="N51" s="23" t="s">
        <v>300</v>
      </c>
      <c r="O51" s="23">
        <v>400</v>
      </c>
      <c r="P51" s="23">
        <v>400</v>
      </c>
      <c r="Q51" s="23"/>
      <c r="R51" s="23"/>
      <c r="S51" s="23"/>
      <c r="T51" s="23"/>
      <c r="U51" s="23"/>
      <c r="V51" s="23" t="s">
        <v>298</v>
      </c>
      <c r="W51" s="58" t="s">
        <v>301</v>
      </c>
      <c r="X51" s="58" t="s">
        <v>302</v>
      </c>
      <c r="Y51" s="58" t="s">
        <v>247</v>
      </c>
      <c r="Z51" s="41"/>
    </row>
    <row r="52" ht="98" customHeight="1" spans="1:26">
      <c r="A52" s="18">
        <v>14</v>
      </c>
      <c r="B52" s="23" t="s">
        <v>41</v>
      </c>
      <c r="C52" s="16" t="s">
        <v>63</v>
      </c>
      <c r="D52" s="23" t="s">
        <v>237</v>
      </c>
      <c r="E52" s="23" t="s">
        <v>238</v>
      </c>
      <c r="F52" s="23" t="s">
        <v>176</v>
      </c>
      <c r="G52" s="23" t="s">
        <v>303</v>
      </c>
      <c r="H52" s="23" t="s">
        <v>304</v>
      </c>
      <c r="I52" s="23" t="s">
        <v>67</v>
      </c>
      <c r="J52" s="23" t="s">
        <v>303</v>
      </c>
      <c r="K52" s="37">
        <v>46023</v>
      </c>
      <c r="L52" s="37">
        <v>46357</v>
      </c>
      <c r="M52" s="23" t="s">
        <v>242</v>
      </c>
      <c r="N52" s="23" t="s">
        <v>305</v>
      </c>
      <c r="O52" s="23">
        <f t="shared" si="8"/>
        <v>600</v>
      </c>
      <c r="P52" s="23">
        <v>600</v>
      </c>
      <c r="Q52" s="23"/>
      <c r="R52" s="23"/>
      <c r="S52" s="23"/>
      <c r="T52" s="23"/>
      <c r="U52" s="23"/>
      <c r="V52" s="23" t="s">
        <v>303</v>
      </c>
      <c r="W52" s="56" t="s">
        <v>306</v>
      </c>
      <c r="X52" s="58" t="s">
        <v>307</v>
      </c>
      <c r="Y52" s="58" t="s">
        <v>247</v>
      </c>
      <c r="Z52" s="41"/>
    </row>
    <row r="53" ht="98" customHeight="1" spans="1:26">
      <c r="A53" s="25">
        <v>15</v>
      </c>
      <c r="B53" s="23" t="s">
        <v>41</v>
      </c>
      <c r="C53" s="16" t="s">
        <v>63</v>
      </c>
      <c r="D53" s="23" t="s">
        <v>237</v>
      </c>
      <c r="E53" s="23" t="s">
        <v>238</v>
      </c>
      <c r="F53" s="23" t="s">
        <v>176</v>
      </c>
      <c r="G53" s="23" t="s">
        <v>308</v>
      </c>
      <c r="H53" s="23" t="s">
        <v>309</v>
      </c>
      <c r="I53" s="23" t="s">
        <v>67</v>
      </c>
      <c r="J53" s="23" t="s">
        <v>308</v>
      </c>
      <c r="K53" s="37">
        <v>46023</v>
      </c>
      <c r="L53" s="37">
        <v>46357</v>
      </c>
      <c r="M53" s="23" t="s">
        <v>242</v>
      </c>
      <c r="N53" s="23" t="s">
        <v>310</v>
      </c>
      <c r="O53" s="23">
        <f t="shared" si="8"/>
        <v>600</v>
      </c>
      <c r="P53" s="23">
        <v>600</v>
      </c>
      <c r="Q53" s="23"/>
      <c r="R53" s="23"/>
      <c r="S53" s="23"/>
      <c r="T53" s="23"/>
      <c r="U53" s="23"/>
      <c r="V53" s="23" t="s">
        <v>308</v>
      </c>
      <c r="W53" s="56" t="s">
        <v>311</v>
      </c>
      <c r="X53" s="58" t="s">
        <v>312</v>
      </c>
      <c r="Y53" s="58" t="s">
        <v>247</v>
      </c>
      <c r="Z53" s="41"/>
    </row>
    <row r="54" customFormat="1" ht="41" customHeight="1" spans="1:27">
      <c r="A54" s="13" t="s">
        <v>313</v>
      </c>
      <c r="B54" s="13"/>
      <c r="C54" s="13"/>
      <c r="D54" s="13"/>
      <c r="E54" s="13"/>
      <c r="F54" s="13"/>
      <c r="G54" s="13"/>
      <c r="H54" s="13"/>
      <c r="I54" s="13"/>
      <c r="J54" s="13" t="s">
        <v>40</v>
      </c>
      <c r="K54" s="13"/>
      <c r="L54" s="13"/>
      <c r="M54" s="13"/>
      <c r="N54" s="13"/>
      <c r="O54" s="13">
        <v>10</v>
      </c>
      <c r="P54" s="13">
        <v>10</v>
      </c>
      <c r="Q54" s="13"/>
      <c r="R54" s="13"/>
      <c r="S54" s="13"/>
      <c r="T54" s="13"/>
      <c r="U54" s="13"/>
      <c r="V54" s="13"/>
      <c r="W54" s="13"/>
      <c r="X54" s="13"/>
      <c r="Y54" s="13"/>
      <c r="Z54" s="13"/>
      <c r="AA54" s="4"/>
    </row>
    <row r="55" customFormat="1" ht="117" customHeight="1" spans="1:26">
      <c r="A55" s="14">
        <v>1</v>
      </c>
      <c r="B55" s="23" t="s">
        <v>41</v>
      </c>
      <c r="C55" s="14" t="s">
        <v>42</v>
      </c>
      <c r="D55" s="14" t="s">
        <v>314</v>
      </c>
      <c r="E55" s="14" t="s">
        <v>315</v>
      </c>
      <c r="F55" s="14" t="s">
        <v>86</v>
      </c>
      <c r="G55" s="14" t="s">
        <v>316</v>
      </c>
      <c r="H55" s="15" t="s">
        <v>317</v>
      </c>
      <c r="I55" s="14" t="s">
        <v>48</v>
      </c>
      <c r="J55" s="14" t="s">
        <v>41</v>
      </c>
      <c r="K55" s="37">
        <v>46023</v>
      </c>
      <c r="L55" s="37">
        <v>46357</v>
      </c>
      <c r="M55" s="38" t="s">
        <v>318</v>
      </c>
      <c r="N55" s="38" t="s">
        <v>319</v>
      </c>
      <c r="O55" s="14">
        <v>10</v>
      </c>
      <c r="P55" s="14">
        <v>10</v>
      </c>
      <c r="Q55" s="14"/>
      <c r="R55" s="14"/>
      <c r="S55" s="14"/>
      <c r="T55" s="14"/>
      <c r="U55" s="14"/>
      <c r="V55" s="38"/>
      <c r="W55" s="38" t="s">
        <v>320</v>
      </c>
      <c r="X55" s="38" t="s">
        <v>321</v>
      </c>
      <c r="Y55" s="38"/>
      <c r="Z55" s="20"/>
    </row>
    <row r="56" customFormat="1" ht="47" customHeight="1" spans="1:26">
      <c r="A56" s="13" t="s">
        <v>322</v>
      </c>
      <c r="B56" s="13"/>
      <c r="C56" s="13"/>
      <c r="D56" s="13"/>
      <c r="E56" s="13"/>
      <c r="F56" s="13"/>
      <c r="G56" s="13"/>
      <c r="H56" s="13"/>
      <c r="I56" s="13"/>
      <c r="J56" s="13" t="s">
        <v>55</v>
      </c>
      <c r="K56" s="13"/>
      <c r="L56" s="13"/>
      <c r="M56" s="13"/>
      <c r="N56" s="13"/>
      <c r="O56" s="13">
        <f>SUM(O57:O59)</f>
        <v>1600</v>
      </c>
      <c r="P56" s="13">
        <f>SUM(P57:P59)</f>
        <v>1600</v>
      </c>
      <c r="Q56" s="13"/>
      <c r="R56" s="13"/>
      <c r="S56" s="13"/>
      <c r="T56" s="13"/>
      <c r="U56" s="13"/>
      <c r="V56" s="13"/>
      <c r="W56" s="13"/>
      <c r="X56" s="13"/>
      <c r="Y56" s="13"/>
      <c r="Z56" s="13"/>
    </row>
    <row r="57" customFormat="1" ht="117" customHeight="1" spans="1:26">
      <c r="A57" s="14">
        <v>1</v>
      </c>
      <c r="B57" s="23" t="s">
        <v>41</v>
      </c>
      <c r="C57" s="14" t="s">
        <v>71</v>
      </c>
      <c r="D57" s="29" t="s">
        <v>113</v>
      </c>
      <c r="E57" s="29" t="s">
        <v>323</v>
      </c>
      <c r="F57" s="30" t="s">
        <v>324</v>
      </c>
      <c r="G57" s="30" t="s">
        <v>324</v>
      </c>
      <c r="H57" s="31" t="s">
        <v>325</v>
      </c>
      <c r="I57" s="14"/>
      <c r="J57" s="31" t="s">
        <v>326</v>
      </c>
      <c r="K57" s="37">
        <v>46023</v>
      </c>
      <c r="L57" s="37">
        <v>46357</v>
      </c>
      <c r="M57" s="29" t="s">
        <v>327</v>
      </c>
      <c r="N57" s="29" t="s">
        <v>328</v>
      </c>
      <c r="O57" s="30">
        <v>600</v>
      </c>
      <c r="P57" s="30">
        <v>600</v>
      </c>
      <c r="Q57" s="14"/>
      <c r="R57" s="14"/>
      <c r="S57" s="14"/>
      <c r="T57" s="14"/>
      <c r="U57" s="14"/>
      <c r="V57" s="38" t="s">
        <v>329</v>
      </c>
      <c r="W57" s="29" t="s">
        <v>330</v>
      </c>
      <c r="X57" s="29" t="s">
        <v>331</v>
      </c>
      <c r="Y57" s="38"/>
      <c r="Z57" s="20"/>
    </row>
    <row r="58" customFormat="1" ht="117" customHeight="1" spans="1:26">
      <c r="A58" s="14">
        <v>2</v>
      </c>
      <c r="B58" s="14"/>
      <c r="C58" s="14" t="s">
        <v>71</v>
      </c>
      <c r="D58" s="29" t="s">
        <v>113</v>
      </c>
      <c r="E58" s="29" t="s">
        <v>332</v>
      </c>
      <c r="F58" s="14"/>
      <c r="G58" s="14"/>
      <c r="H58" s="32" t="s">
        <v>333</v>
      </c>
      <c r="I58" s="14"/>
      <c r="J58" s="30" t="s">
        <v>41</v>
      </c>
      <c r="K58" s="37">
        <v>46023</v>
      </c>
      <c r="L58" s="37">
        <v>46357</v>
      </c>
      <c r="M58" s="29" t="s">
        <v>327</v>
      </c>
      <c r="N58" s="43" t="s">
        <v>334</v>
      </c>
      <c r="O58" s="44">
        <v>800</v>
      </c>
      <c r="P58" s="44">
        <v>800</v>
      </c>
      <c r="Q58" s="14"/>
      <c r="R58" s="14"/>
      <c r="S58" s="14"/>
      <c r="T58" s="14"/>
      <c r="U58" s="14"/>
      <c r="V58" s="38" t="s">
        <v>329</v>
      </c>
      <c r="W58" s="58" t="s">
        <v>335</v>
      </c>
      <c r="X58" s="59" t="s">
        <v>336</v>
      </c>
      <c r="Y58" s="38"/>
      <c r="Z58" s="20"/>
    </row>
    <row r="59" customFormat="1" ht="147" customHeight="1" spans="1:26">
      <c r="A59" s="14">
        <v>3</v>
      </c>
      <c r="B59" s="23" t="s">
        <v>41</v>
      </c>
      <c r="C59" s="14" t="s">
        <v>71</v>
      </c>
      <c r="D59" s="14" t="s">
        <v>337</v>
      </c>
      <c r="E59" s="14" t="s">
        <v>338</v>
      </c>
      <c r="F59" s="30" t="s">
        <v>324</v>
      </c>
      <c r="G59" s="30" t="s">
        <v>324</v>
      </c>
      <c r="H59" s="14" t="s">
        <v>339</v>
      </c>
      <c r="I59" s="14"/>
      <c r="J59" s="30" t="s">
        <v>41</v>
      </c>
      <c r="K59" s="37">
        <v>46023</v>
      </c>
      <c r="L59" s="37">
        <v>46357</v>
      </c>
      <c r="M59" s="29" t="s">
        <v>327</v>
      </c>
      <c r="N59" s="38" t="s">
        <v>340</v>
      </c>
      <c r="O59" s="44">
        <v>200</v>
      </c>
      <c r="P59" s="44">
        <v>200</v>
      </c>
      <c r="Q59" s="14"/>
      <c r="R59" s="14"/>
      <c r="S59" s="14"/>
      <c r="T59" s="14"/>
      <c r="U59" s="14"/>
      <c r="V59" s="38" t="s">
        <v>329</v>
      </c>
      <c r="W59" s="58" t="s">
        <v>341</v>
      </c>
      <c r="X59" s="14" t="s">
        <v>342</v>
      </c>
      <c r="Y59" s="38"/>
      <c r="Z59" s="20"/>
    </row>
    <row r="60" customFormat="1" ht="41" customHeight="1" spans="1:27">
      <c r="A60" s="12" t="s">
        <v>343</v>
      </c>
      <c r="B60" s="12"/>
      <c r="C60" s="12"/>
      <c r="D60" s="12"/>
      <c r="E60" s="12"/>
      <c r="F60" s="12"/>
      <c r="G60" s="12"/>
      <c r="H60" s="12"/>
      <c r="I60" s="12"/>
      <c r="J60" s="12" t="s">
        <v>344</v>
      </c>
      <c r="K60" s="12"/>
      <c r="L60" s="12"/>
      <c r="M60" s="12"/>
      <c r="N60" s="12"/>
      <c r="O60" s="12">
        <f>SUM(O61,O66,O74,O82,O105,O111,O116,O124)</f>
        <v>25064.12</v>
      </c>
      <c r="P60" s="12">
        <f t="shared" ref="P60:U60" si="9">SUM(P61,P66,P74,P82,P105,P111,P116,P124)</f>
        <v>25004.12</v>
      </c>
      <c r="Q60" s="12">
        <f t="shared" si="9"/>
        <v>30</v>
      </c>
      <c r="R60" s="12">
        <f t="shared" si="9"/>
        <v>0</v>
      </c>
      <c r="S60" s="12">
        <f t="shared" si="9"/>
        <v>0</v>
      </c>
      <c r="T60" s="12">
        <f t="shared" si="9"/>
        <v>0</v>
      </c>
      <c r="U60" s="12">
        <f t="shared" si="9"/>
        <v>30</v>
      </c>
      <c r="V60" s="12"/>
      <c r="W60" s="12"/>
      <c r="X60" s="12"/>
      <c r="Y60" s="12"/>
      <c r="Z60" s="12"/>
      <c r="AA60" s="4"/>
    </row>
    <row r="61" ht="41" customHeight="1" spans="1:26">
      <c r="A61" s="13" t="s">
        <v>345</v>
      </c>
      <c r="B61" s="13"/>
      <c r="C61" s="13"/>
      <c r="D61" s="13"/>
      <c r="E61" s="13"/>
      <c r="F61" s="13"/>
      <c r="G61" s="13"/>
      <c r="H61" s="13"/>
      <c r="I61" s="13"/>
      <c r="J61" s="13" t="s">
        <v>346</v>
      </c>
      <c r="K61" s="13"/>
      <c r="L61" s="13"/>
      <c r="M61" s="13"/>
      <c r="N61" s="13"/>
      <c r="O61" s="13">
        <f t="shared" ref="O61:U61" si="10">SUM(O62:O65)</f>
        <v>2410</v>
      </c>
      <c r="P61" s="13">
        <f t="shared" si="10"/>
        <v>2380</v>
      </c>
      <c r="Q61" s="13">
        <f t="shared" si="10"/>
        <v>0</v>
      </c>
      <c r="R61" s="13">
        <f t="shared" si="10"/>
        <v>0</v>
      </c>
      <c r="S61" s="13">
        <f t="shared" si="10"/>
        <v>0</v>
      </c>
      <c r="T61" s="13">
        <f t="shared" si="10"/>
        <v>0</v>
      </c>
      <c r="U61" s="13">
        <f t="shared" si="10"/>
        <v>30</v>
      </c>
      <c r="V61" s="13"/>
      <c r="W61" s="13"/>
      <c r="X61" s="13"/>
      <c r="Y61" s="13"/>
      <c r="Z61" s="13"/>
    </row>
    <row r="62" ht="83" customHeight="1" spans="1:26">
      <c r="A62" s="33">
        <v>1</v>
      </c>
      <c r="B62" s="25" t="s">
        <v>41</v>
      </c>
      <c r="C62" s="14" t="s">
        <v>71</v>
      </c>
      <c r="D62" s="25" t="s">
        <v>347</v>
      </c>
      <c r="E62" s="25" t="s">
        <v>348</v>
      </c>
      <c r="F62" s="25" t="s">
        <v>121</v>
      </c>
      <c r="G62" s="25" t="s">
        <v>349</v>
      </c>
      <c r="H62" s="25" t="s">
        <v>350</v>
      </c>
      <c r="I62" s="25" t="s">
        <v>48</v>
      </c>
      <c r="J62" s="25" t="s">
        <v>351</v>
      </c>
      <c r="K62" s="37">
        <v>46023</v>
      </c>
      <c r="L62" s="37">
        <v>46357</v>
      </c>
      <c r="M62" s="25" t="s">
        <v>352</v>
      </c>
      <c r="N62" s="25" t="s">
        <v>353</v>
      </c>
      <c r="O62" s="25">
        <v>600</v>
      </c>
      <c r="P62" s="25">
        <v>600</v>
      </c>
      <c r="Q62" s="25"/>
      <c r="R62" s="25"/>
      <c r="S62" s="25"/>
      <c r="T62" s="25"/>
      <c r="U62" s="25"/>
      <c r="V62" s="25" t="s">
        <v>349</v>
      </c>
      <c r="W62" s="60" t="s">
        <v>354</v>
      </c>
      <c r="X62" s="25" t="s">
        <v>355</v>
      </c>
      <c r="Y62" s="25" t="s">
        <v>356</v>
      </c>
      <c r="Z62" s="65"/>
    </row>
    <row r="63" ht="121.5" spans="1:26">
      <c r="A63" s="33">
        <v>2</v>
      </c>
      <c r="B63" s="25" t="s">
        <v>41</v>
      </c>
      <c r="C63" s="14" t="s">
        <v>71</v>
      </c>
      <c r="D63" s="25" t="s">
        <v>347</v>
      </c>
      <c r="E63" s="25" t="s">
        <v>357</v>
      </c>
      <c r="F63" s="25" t="s">
        <v>121</v>
      </c>
      <c r="G63" s="25" t="s">
        <v>250</v>
      </c>
      <c r="H63" s="25" t="s">
        <v>358</v>
      </c>
      <c r="I63" s="25" t="s">
        <v>48</v>
      </c>
      <c r="J63" s="25" t="s">
        <v>359</v>
      </c>
      <c r="K63" s="37">
        <v>46023</v>
      </c>
      <c r="L63" s="37">
        <v>46357</v>
      </c>
      <c r="M63" s="25" t="s">
        <v>352</v>
      </c>
      <c r="N63" s="25" t="s">
        <v>360</v>
      </c>
      <c r="O63" s="25">
        <v>730</v>
      </c>
      <c r="P63" s="25">
        <v>700</v>
      </c>
      <c r="Q63" s="25"/>
      <c r="R63" s="25"/>
      <c r="S63" s="25"/>
      <c r="T63" s="25" t="s">
        <v>361</v>
      </c>
      <c r="U63" s="25">
        <v>30</v>
      </c>
      <c r="V63" s="25" t="s">
        <v>250</v>
      </c>
      <c r="W63" s="60" t="s">
        <v>362</v>
      </c>
      <c r="X63" s="25" t="s">
        <v>363</v>
      </c>
      <c r="Y63" s="25" t="s">
        <v>364</v>
      </c>
      <c r="Z63" s="65"/>
    </row>
    <row r="64" ht="250" customHeight="1" spans="1:26">
      <c r="A64" s="33">
        <v>3</v>
      </c>
      <c r="B64" s="25" t="s">
        <v>41</v>
      </c>
      <c r="C64" s="14" t="s">
        <v>71</v>
      </c>
      <c r="D64" s="25" t="s">
        <v>113</v>
      </c>
      <c r="E64" s="25" t="s">
        <v>365</v>
      </c>
      <c r="F64" s="25" t="s">
        <v>121</v>
      </c>
      <c r="G64" s="25" t="s">
        <v>366</v>
      </c>
      <c r="H64" s="25" t="s">
        <v>367</v>
      </c>
      <c r="I64" s="25" t="s">
        <v>48</v>
      </c>
      <c r="J64" s="25" t="s">
        <v>368</v>
      </c>
      <c r="K64" s="37">
        <v>46023</v>
      </c>
      <c r="L64" s="37">
        <v>46357</v>
      </c>
      <c r="M64" s="25" t="s">
        <v>352</v>
      </c>
      <c r="N64" s="45" t="s">
        <v>369</v>
      </c>
      <c r="O64" s="25">
        <v>980</v>
      </c>
      <c r="P64" s="25">
        <v>980</v>
      </c>
      <c r="Q64" s="25"/>
      <c r="R64" s="25"/>
      <c r="S64" s="25"/>
      <c r="T64" s="25"/>
      <c r="U64" s="25"/>
      <c r="V64" s="25" t="s">
        <v>366</v>
      </c>
      <c r="W64" s="60" t="s">
        <v>370</v>
      </c>
      <c r="X64" s="25" t="s">
        <v>371</v>
      </c>
      <c r="Y64" s="25" t="s">
        <v>372</v>
      </c>
      <c r="Z64" s="66"/>
    </row>
    <row r="65" ht="89" customHeight="1" spans="1:26">
      <c r="A65" s="33">
        <v>4</v>
      </c>
      <c r="B65" s="25" t="s">
        <v>41</v>
      </c>
      <c r="C65" s="14" t="s">
        <v>71</v>
      </c>
      <c r="D65" s="25" t="s">
        <v>373</v>
      </c>
      <c r="E65" s="25" t="s">
        <v>374</v>
      </c>
      <c r="F65" s="25" t="s">
        <v>121</v>
      </c>
      <c r="G65" s="25" t="s">
        <v>375</v>
      </c>
      <c r="H65" s="25" t="s">
        <v>376</v>
      </c>
      <c r="I65" s="25" t="s">
        <v>48</v>
      </c>
      <c r="J65" s="25" t="s">
        <v>368</v>
      </c>
      <c r="K65" s="37">
        <v>46023</v>
      </c>
      <c r="L65" s="37">
        <v>46357</v>
      </c>
      <c r="M65" s="25" t="s">
        <v>352</v>
      </c>
      <c r="N65" s="25" t="s">
        <v>377</v>
      </c>
      <c r="O65" s="25">
        <v>100</v>
      </c>
      <c r="P65" s="25">
        <v>100</v>
      </c>
      <c r="Q65" s="25"/>
      <c r="R65" s="25"/>
      <c r="S65" s="25"/>
      <c r="T65" s="25"/>
      <c r="U65" s="25"/>
      <c r="V65" s="25" t="s">
        <v>375</v>
      </c>
      <c r="W65" s="79" t="s">
        <v>378</v>
      </c>
      <c r="X65" s="25" t="s">
        <v>379</v>
      </c>
      <c r="Y65" s="25" t="s">
        <v>380</v>
      </c>
      <c r="Z65" s="87"/>
    </row>
    <row r="66" customFormat="1" ht="41" customHeight="1" spans="1:27">
      <c r="A66" s="13" t="s">
        <v>381</v>
      </c>
      <c r="B66" s="13"/>
      <c r="C66" s="13"/>
      <c r="D66" s="13"/>
      <c r="E66" s="13"/>
      <c r="F66" s="13"/>
      <c r="G66" s="13"/>
      <c r="H66" s="13"/>
      <c r="I66" s="13"/>
      <c r="J66" s="13" t="s">
        <v>382</v>
      </c>
      <c r="K66" s="13"/>
      <c r="L66" s="13"/>
      <c r="M66" s="13"/>
      <c r="N66" s="13"/>
      <c r="O66" s="13">
        <f>SUM(O67:O73)</f>
        <v>3030</v>
      </c>
      <c r="P66" s="13">
        <f>SUM(P67:P73)</f>
        <v>3030</v>
      </c>
      <c r="Q66" s="13">
        <f>SUM(Q67:Q71)</f>
        <v>0</v>
      </c>
      <c r="R66" s="13">
        <f>SUM(R67:R71)</f>
        <v>0</v>
      </c>
      <c r="S66" s="13">
        <f>SUM(S67:S71)</f>
        <v>0</v>
      </c>
      <c r="T66" s="13">
        <f>SUM(T67:T71)</f>
        <v>0</v>
      </c>
      <c r="U66" s="13">
        <f>SUM(U67:U71)</f>
        <v>0</v>
      </c>
      <c r="V66" s="13"/>
      <c r="W66" s="13"/>
      <c r="X66" s="13"/>
      <c r="Y66" s="13"/>
      <c r="Z66" s="13"/>
      <c r="AA66" s="4"/>
    </row>
    <row r="67" ht="96" customHeight="1" spans="1:26">
      <c r="A67" s="14">
        <v>1</v>
      </c>
      <c r="B67" s="23" t="s">
        <v>41</v>
      </c>
      <c r="C67" s="14" t="s">
        <v>71</v>
      </c>
      <c r="D67" s="24" t="s">
        <v>383</v>
      </c>
      <c r="E67" s="24" t="s">
        <v>384</v>
      </c>
      <c r="F67" s="24" t="s">
        <v>136</v>
      </c>
      <c r="G67" s="24" t="s">
        <v>136</v>
      </c>
      <c r="H67" s="67" t="s">
        <v>385</v>
      </c>
      <c r="I67" s="24" t="s">
        <v>48</v>
      </c>
      <c r="J67" s="67" t="s">
        <v>386</v>
      </c>
      <c r="K67" s="37">
        <v>46023</v>
      </c>
      <c r="L67" s="37">
        <v>46357</v>
      </c>
      <c r="M67" s="58" t="s">
        <v>387</v>
      </c>
      <c r="N67" s="67" t="s">
        <v>388</v>
      </c>
      <c r="O67" s="24">
        <v>800</v>
      </c>
      <c r="P67" s="24">
        <v>800</v>
      </c>
      <c r="Q67" s="38"/>
      <c r="R67" s="38"/>
      <c r="S67" s="38"/>
      <c r="T67" s="38"/>
      <c r="U67" s="38"/>
      <c r="V67" s="67" t="s">
        <v>389</v>
      </c>
      <c r="W67" s="67" t="s">
        <v>390</v>
      </c>
      <c r="X67" s="80" t="s">
        <v>391</v>
      </c>
      <c r="Y67" s="38"/>
      <c r="Z67" s="38"/>
    </row>
    <row r="68" ht="121.5" spans="1:26">
      <c r="A68" s="14">
        <v>2</v>
      </c>
      <c r="B68" s="23" t="s">
        <v>41</v>
      </c>
      <c r="C68" s="14" t="s">
        <v>71</v>
      </c>
      <c r="D68" s="67" t="s">
        <v>113</v>
      </c>
      <c r="E68" s="67" t="s">
        <v>392</v>
      </c>
      <c r="F68" s="67" t="s">
        <v>136</v>
      </c>
      <c r="G68" s="67" t="s">
        <v>393</v>
      </c>
      <c r="H68" s="67" t="s">
        <v>394</v>
      </c>
      <c r="I68" s="24" t="s">
        <v>48</v>
      </c>
      <c r="J68" s="67" t="s">
        <v>395</v>
      </c>
      <c r="K68" s="37">
        <v>46023</v>
      </c>
      <c r="L68" s="37">
        <v>46357</v>
      </c>
      <c r="M68" s="58" t="s">
        <v>387</v>
      </c>
      <c r="N68" s="67" t="s">
        <v>396</v>
      </c>
      <c r="O68" s="24">
        <v>450</v>
      </c>
      <c r="P68" s="24">
        <v>450</v>
      </c>
      <c r="Q68" s="38"/>
      <c r="R68" s="38"/>
      <c r="S68" s="38"/>
      <c r="T68" s="38"/>
      <c r="U68" s="38"/>
      <c r="V68" s="67" t="s">
        <v>393</v>
      </c>
      <c r="W68" s="67" t="s">
        <v>397</v>
      </c>
      <c r="X68" s="58" t="s">
        <v>398</v>
      </c>
      <c r="Y68" s="38"/>
      <c r="Z68" s="38"/>
    </row>
    <row r="69" ht="94.5" spans="1:26">
      <c r="A69" s="14">
        <v>3</v>
      </c>
      <c r="B69" s="23" t="s">
        <v>41</v>
      </c>
      <c r="C69" s="14" t="s">
        <v>71</v>
      </c>
      <c r="D69" s="24" t="s">
        <v>113</v>
      </c>
      <c r="E69" s="24" t="s">
        <v>392</v>
      </c>
      <c r="F69" s="67" t="s">
        <v>136</v>
      </c>
      <c r="G69" s="67" t="s">
        <v>136</v>
      </c>
      <c r="H69" s="67" t="s">
        <v>399</v>
      </c>
      <c r="I69" s="24" t="s">
        <v>48</v>
      </c>
      <c r="J69" s="67" t="s">
        <v>400</v>
      </c>
      <c r="K69" s="37">
        <v>46023</v>
      </c>
      <c r="L69" s="37">
        <v>46357</v>
      </c>
      <c r="M69" s="58" t="s">
        <v>387</v>
      </c>
      <c r="N69" s="67" t="s">
        <v>401</v>
      </c>
      <c r="O69" s="24">
        <v>630</v>
      </c>
      <c r="P69" s="24">
        <v>630</v>
      </c>
      <c r="Q69" s="38"/>
      <c r="R69" s="38"/>
      <c r="S69" s="38"/>
      <c r="T69" s="38"/>
      <c r="U69" s="38"/>
      <c r="V69" s="67" t="s">
        <v>400</v>
      </c>
      <c r="W69" s="67" t="s">
        <v>402</v>
      </c>
      <c r="X69" s="80" t="s">
        <v>403</v>
      </c>
      <c r="Y69" s="38"/>
      <c r="Z69" s="38"/>
    </row>
    <row r="70" ht="121.5" spans="1:26">
      <c r="A70" s="14">
        <v>4</v>
      </c>
      <c r="B70" s="23" t="s">
        <v>41</v>
      </c>
      <c r="C70" s="14" t="s">
        <v>71</v>
      </c>
      <c r="D70" s="67" t="s">
        <v>113</v>
      </c>
      <c r="E70" s="67" t="s">
        <v>392</v>
      </c>
      <c r="F70" s="67" t="s">
        <v>136</v>
      </c>
      <c r="G70" s="67" t="s">
        <v>393</v>
      </c>
      <c r="H70" s="67" t="s">
        <v>404</v>
      </c>
      <c r="I70" s="24" t="s">
        <v>48</v>
      </c>
      <c r="J70" s="67" t="s">
        <v>393</v>
      </c>
      <c r="K70" s="37">
        <v>46023</v>
      </c>
      <c r="L70" s="37">
        <v>46357</v>
      </c>
      <c r="M70" s="58" t="s">
        <v>387</v>
      </c>
      <c r="N70" s="67" t="s">
        <v>405</v>
      </c>
      <c r="O70" s="24">
        <v>150</v>
      </c>
      <c r="P70" s="24">
        <v>150</v>
      </c>
      <c r="Q70" s="38"/>
      <c r="R70" s="38"/>
      <c r="S70" s="38"/>
      <c r="T70" s="38"/>
      <c r="U70" s="38"/>
      <c r="V70" s="67" t="s">
        <v>393</v>
      </c>
      <c r="W70" s="67" t="s">
        <v>406</v>
      </c>
      <c r="X70" s="58" t="s">
        <v>398</v>
      </c>
      <c r="Y70" s="38"/>
      <c r="Z70" s="38"/>
    </row>
    <row r="71" ht="121.5" spans="1:26">
      <c r="A71" s="14">
        <v>5</v>
      </c>
      <c r="B71" s="23" t="s">
        <v>41</v>
      </c>
      <c r="C71" s="14" t="s">
        <v>71</v>
      </c>
      <c r="D71" s="67" t="s">
        <v>113</v>
      </c>
      <c r="E71" s="67" t="s">
        <v>392</v>
      </c>
      <c r="F71" s="67" t="s">
        <v>136</v>
      </c>
      <c r="G71" s="67" t="s">
        <v>407</v>
      </c>
      <c r="H71" s="67" t="s">
        <v>408</v>
      </c>
      <c r="I71" s="24" t="s">
        <v>48</v>
      </c>
      <c r="J71" s="67" t="s">
        <v>407</v>
      </c>
      <c r="K71" s="37">
        <v>46023</v>
      </c>
      <c r="L71" s="37">
        <v>46357</v>
      </c>
      <c r="M71" s="58" t="s">
        <v>387</v>
      </c>
      <c r="N71" s="67" t="s">
        <v>409</v>
      </c>
      <c r="O71" s="24">
        <v>150</v>
      </c>
      <c r="P71" s="24">
        <v>150</v>
      </c>
      <c r="Q71" s="38"/>
      <c r="R71" s="38"/>
      <c r="S71" s="38"/>
      <c r="T71" s="38"/>
      <c r="U71" s="38"/>
      <c r="V71" s="67" t="s">
        <v>407</v>
      </c>
      <c r="W71" s="67" t="s">
        <v>406</v>
      </c>
      <c r="X71" s="58" t="s">
        <v>398</v>
      </c>
      <c r="Y71" s="38"/>
      <c r="Z71" s="38"/>
    </row>
    <row r="72" s="1" customFormat="1" ht="121.5" spans="1:27">
      <c r="A72" s="14">
        <v>6</v>
      </c>
      <c r="B72" s="23" t="s">
        <v>41</v>
      </c>
      <c r="C72" s="14" t="s">
        <v>71</v>
      </c>
      <c r="D72" s="67" t="s">
        <v>113</v>
      </c>
      <c r="E72" s="67" t="s">
        <v>392</v>
      </c>
      <c r="F72" s="67" t="s">
        <v>136</v>
      </c>
      <c r="G72" s="67" t="s">
        <v>410</v>
      </c>
      <c r="H72" s="67" t="s">
        <v>411</v>
      </c>
      <c r="I72" s="24" t="s">
        <v>48</v>
      </c>
      <c r="J72" s="67" t="s">
        <v>410</v>
      </c>
      <c r="K72" s="37">
        <v>46023</v>
      </c>
      <c r="L72" s="37">
        <v>46357</v>
      </c>
      <c r="M72" s="58" t="s">
        <v>387</v>
      </c>
      <c r="N72" s="67" t="s">
        <v>405</v>
      </c>
      <c r="O72" s="24">
        <v>150</v>
      </c>
      <c r="P72" s="24">
        <v>150</v>
      </c>
      <c r="Q72" s="38"/>
      <c r="R72" s="38"/>
      <c r="S72" s="38"/>
      <c r="T72" s="38"/>
      <c r="U72" s="38"/>
      <c r="V72" s="67" t="s">
        <v>410</v>
      </c>
      <c r="W72" s="67" t="s">
        <v>406</v>
      </c>
      <c r="X72" s="58" t="s">
        <v>398</v>
      </c>
      <c r="Y72" s="38"/>
      <c r="Z72" s="38"/>
      <c r="AA72" s="88"/>
    </row>
    <row r="73" customFormat="1" ht="72" customHeight="1" spans="1:27">
      <c r="A73" s="14">
        <v>7</v>
      </c>
      <c r="B73" s="23" t="s">
        <v>41</v>
      </c>
      <c r="C73" s="67" t="s">
        <v>196</v>
      </c>
      <c r="D73" s="24" t="s">
        <v>383</v>
      </c>
      <c r="E73" s="24" t="s">
        <v>384</v>
      </c>
      <c r="F73" s="67" t="s">
        <v>136</v>
      </c>
      <c r="G73" s="67" t="s">
        <v>232</v>
      </c>
      <c r="H73" s="67" t="s">
        <v>412</v>
      </c>
      <c r="I73" s="24" t="s">
        <v>48</v>
      </c>
      <c r="J73" s="67" t="s">
        <v>232</v>
      </c>
      <c r="K73" s="77">
        <v>46114</v>
      </c>
      <c r="L73" s="77">
        <v>46267</v>
      </c>
      <c r="M73" s="58" t="s">
        <v>387</v>
      </c>
      <c r="N73" s="67" t="s">
        <v>413</v>
      </c>
      <c r="O73" s="24">
        <v>700</v>
      </c>
      <c r="P73" s="24">
        <v>700</v>
      </c>
      <c r="Q73" s="67"/>
      <c r="R73" s="67"/>
      <c r="S73" s="67"/>
      <c r="T73" s="67"/>
      <c r="U73" s="67"/>
      <c r="V73" s="67" t="s">
        <v>232</v>
      </c>
      <c r="W73" s="67" t="s">
        <v>414</v>
      </c>
      <c r="X73" s="80" t="s">
        <v>415</v>
      </c>
      <c r="Y73" s="89"/>
      <c r="Z73" s="89"/>
      <c r="AA73" s="4"/>
    </row>
    <row r="74" customFormat="1" ht="41" customHeight="1" spans="1:27">
      <c r="A74" s="13" t="s">
        <v>416</v>
      </c>
      <c r="B74" s="13"/>
      <c r="C74" s="13"/>
      <c r="D74" s="13"/>
      <c r="E74" s="13"/>
      <c r="F74" s="13"/>
      <c r="G74" s="13"/>
      <c r="H74" s="13"/>
      <c r="I74" s="13"/>
      <c r="J74" s="13" t="s">
        <v>382</v>
      </c>
      <c r="K74" s="13"/>
      <c r="L74" s="13"/>
      <c r="M74" s="13"/>
      <c r="N74" s="13"/>
      <c r="O74" s="13">
        <f t="shared" ref="O74:U74" si="11">SUM(O75:O81)</f>
        <v>3603</v>
      </c>
      <c r="P74" s="13">
        <f t="shared" si="11"/>
        <v>3603</v>
      </c>
      <c r="Q74" s="13">
        <f t="shared" si="11"/>
        <v>0</v>
      </c>
      <c r="R74" s="13">
        <f t="shared" si="11"/>
        <v>0</v>
      </c>
      <c r="S74" s="13">
        <f t="shared" si="11"/>
        <v>0</v>
      </c>
      <c r="T74" s="13">
        <f t="shared" si="11"/>
        <v>0</v>
      </c>
      <c r="U74" s="13">
        <f t="shared" si="11"/>
        <v>0</v>
      </c>
      <c r="V74" s="13"/>
      <c r="W74" s="13"/>
      <c r="X74" s="13"/>
      <c r="Y74" s="13"/>
      <c r="Z74" s="13"/>
      <c r="AA74" s="4"/>
    </row>
    <row r="75" ht="67.5" spans="1:26">
      <c r="A75" s="14">
        <v>1</v>
      </c>
      <c r="B75" s="23" t="s">
        <v>41</v>
      </c>
      <c r="C75" s="14" t="s">
        <v>71</v>
      </c>
      <c r="D75" s="23" t="s">
        <v>189</v>
      </c>
      <c r="E75" s="23" t="s">
        <v>392</v>
      </c>
      <c r="F75" s="23" t="s">
        <v>176</v>
      </c>
      <c r="G75" s="23" t="s">
        <v>417</v>
      </c>
      <c r="H75" s="23" t="s">
        <v>418</v>
      </c>
      <c r="I75" s="23" t="s">
        <v>48</v>
      </c>
      <c r="J75" s="23" t="s">
        <v>417</v>
      </c>
      <c r="K75" s="37">
        <v>46023</v>
      </c>
      <c r="L75" s="37">
        <v>46357</v>
      </c>
      <c r="M75" s="23" t="s">
        <v>419</v>
      </c>
      <c r="N75" s="58" t="s">
        <v>420</v>
      </c>
      <c r="O75" s="23">
        <v>990</v>
      </c>
      <c r="P75" s="23">
        <v>990</v>
      </c>
      <c r="Q75" s="23"/>
      <c r="R75" s="23"/>
      <c r="S75" s="23"/>
      <c r="T75" s="23"/>
      <c r="U75" s="23"/>
      <c r="V75" s="23" t="s">
        <v>417</v>
      </c>
      <c r="W75" s="58" t="s">
        <v>421</v>
      </c>
      <c r="X75" s="58" t="s">
        <v>422</v>
      </c>
      <c r="Y75" s="58" t="s">
        <v>423</v>
      </c>
      <c r="Z75" s="90"/>
    </row>
    <row r="76" ht="136" customHeight="1" spans="1:26">
      <c r="A76" s="14">
        <v>2</v>
      </c>
      <c r="B76" s="23" t="s">
        <v>41</v>
      </c>
      <c r="C76" s="14" t="s">
        <v>71</v>
      </c>
      <c r="D76" s="23" t="s">
        <v>113</v>
      </c>
      <c r="E76" s="23" t="s">
        <v>392</v>
      </c>
      <c r="F76" s="23" t="s">
        <v>176</v>
      </c>
      <c r="G76" s="23" t="s">
        <v>283</v>
      </c>
      <c r="H76" s="23" t="s">
        <v>424</v>
      </c>
      <c r="I76" s="23" t="s">
        <v>48</v>
      </c>
      <c r="J76" s="23" t="s">
        <v>283</v>
      </c>
      <c r="K76" s="37">
        <v>46023</v>
      </c>
      <c r="L76" s="37">
        <v>46357</v>
      </c>
      <c r="M76" s="23" t="s">
        <v>419</v>
      </c>
      <c r="N76" s="58" t="s">
        <v>425</v>
      </c>
      <c r="O76" s="23">
        <v>239</v>
      </c>
      <c r="P76" s="23">
        <v>239</v>
      </c>
      <c r="Q76" s="23"/>
      <c r="R76" s="23"/>
      <c r="S76" s="23"/>
      <c r="T76" s="23"/>
      <c r="U76" s="23"/>
      <c r="V76" s="23" t="s">
        <v>283</v>
      </c>
      <c r="W76" s="58" t="s">
        <v>426</v>
      </c>
      <c r="X76" s="58" t="s">
        <v>427</v>
      </c>
      <c r="Y76" s="58" t="s">
        <v>428</v>
      </c>
      <c r="Z76" s="56"/>
    </row>
    <row r="77" ht="114" customHeight="1" spans="1:26">
      <c r="A77" s="14">
        <v>3</v>
      </c>
      <c r="B77" s="23" t="s">
        <v>41</v>
      </c>
      <c r="C77" s="14" t="s">
        <v>71</v>
      </c>
      <c r="D77" s="23" t="s">
        <v>113</v>
      </c>
      <c r="E77" s="23" t="s">
        <v>429</v>
      </c>
      <c r="F77" s="23" t="s">
        <v>176</v>
      </c>
      <c r="G77" s="23" t="s">
        <v>430</v>
      </c>
      <c r="H77" s="23" t="s">
        <v>431</v>
      </c>
      <c r="I77" s="23" t="s">
        <v>48</v>
      </c>
      <c r="J77" s="23" t="s">
        <v>430</v>
      </c>
      <c r="K77" s="37">
        <v>46023</v>
      </c>
      <c r="L77" s="37">
        <v>46357</v>
      </c>
      <c r="M77" s="23" t="s">
        <v>419</v>
      </c>
      <c r="N77" s="58" t="s">
        <v>432</v>
      </c>
      <c r="O77" s="23">
        <v>850</v>
      </c>
      <c r="P77" s="23">
        <v>850</v>
      </c>
      <c r="Q77" s="23"/>
      <c r="R77" s="23"/>
      <c r="S77" s="23"/>
      <c r="T77" s="23"/>
      <c r="U77" s="23"/>
      <c r="V77" s="23" t="s">
        <v>430</v>
      </c>
      <c r="W77" s="58" t="s">
        <v>433</v>
      </c>
      <c r="X77" s="58" t="s">
        <v>434</v>
      </c>
      <c r="Y77" s="58" t="s">
        <v>435</v>
      </c>
      <c r="Z77" s="90"/>
    </row>
    <row r="78" ht="114" customHeight="1" spans="1:26">
      <c r="A78" s="14">
        <v>4</v>
      </c>
      <c r="B78" s="23" t="s">
        <v>41</v>
      </c>
      <c r="C78" s="14" t="s">
        <v>71</v>
      </c>
      <c r="D78" s="23" t="s">
        <v>113</v>
      </c>
      <c r="E78" s="23" t="s">
        <v>392</v>
      </c>
      <c r="F78" s="23" t="s">
        <v>176</v>
      </c>
      <c r="G78" s="23" t="s">
        <v>436</v>
      </c>
      <c r="H78" s="23" t="s">
        <v>437</v>
      </c>
      <c r="I78" s="23" t="s">
        <v>48</v>
      </c>
      <c r="J78" s="23" t="s">
        <v>436</v>
      </c>
      <c r="K78" s="37">
        <v>46023</v>
      </c>
      <c r="L78" s="37">
        <v>46357</v>
      </c>
      <c r="M78" s="23" t="s">
        <v>419</v>
      </c>
      <c r="N78" s="58" t="s">
        <v>438</v>
      </c>
      <c r="O78" s="23">
        <v>35</v>
      </c>
      <c r="P78" s="23">
        <v>35</v>
      </c>
      <c r="Q78" s="23"/>
      <c r="R78" s="23"/>
      <c r="S78" s="23"/>
      <c r="T78" s="23"/>
      <c r="U78" s="23"/>
      <c r="V78" s="23" t="s">
        <v>436</v>
      </c>
      <c r="W78" s="58" t="s">
        <v>439</v>
      </c>
      <c r="X78" s="58" t="s">
        <v>440</v>
      </c>
      <c r="Y78" s="58" t="s">
        <v>441</v>
      </c>
      <c r="Z78" s="90"/>
    </row>
    <row r="79" s="1" customFormat="1" ht="121.5" spans="1:26">
      <c r="A79" s="14">
        <v>5</v>
      </c>
      <c r="B79" s="23" t="s">
        <v>41</v>
      </c>
      <c r="C79" s="14" t="s">
        <v>71</v>
      </c>
      <c r="D79" s="23" t="s">
        <v>113</v>
      </c>
      <c r="E79" s="23" t="s">
        <v>429</v>
      </c>
      <c r="F79" s="23" t="s">
        <v>176</v>
      </c>
      <c r="G79" s="23" t="s">
        <v>366</v>
      </c>
      <c r="H79" s="23" t="s">
        <v>442</v>
      </c>
      <c r="I79" s="23" t="s">
        <v>48</v>
      </c>
      <c r="J79" s="23" t="s">
        <v>366</v>
      </c>
      <c r="K79" s="37">
        <v>46023</v>
      </c>
      <c r="L79" s="37">
        <v>46357</v>
      </c>
      <c r="M79" s="23" t="s">
        <v>419</v>
      </c>
      <c r="N79" s="58" t="s">
        <v>443</v>
      </c>
      <c r="O79" s="23">
        <v>900</v>
      </c>
      <c r="P79" s="23">
        <v>900</v>
      </c>
      <c r="Q79" s="23"/>
      <c r="R79" s="23"/>
      <c r="S79" s="23"/>
      <c r="T79" s="23"/>
      <c r="U79" s="23"/>
      <c r="V79" s="23" t="s">
        <v>366</v>
      </c>
      <c r="W79" s="58" t="s">
        <v>444</v>
      </c>
      <c r="X79" s="58" t="s">
        <v>445</v>
      </c>
      <c r="Y79" s="58" t="s">
        <v>446</v>
      </c>
      <c r="Z79" s="91"/>
    </row>
    <row r="80" s="1" customFormat="1" ht="136" customHeight="1" spans="1:26">
      <c r="A80" s="14">
        <v>6</v>
      </c>
      <c r="B80" s="23" t="s">
        <v>41</v>
      </c>
      <c r="C80" s="14" t="s">
        <v>71</v>
      </c>
      <c r="D80" s="23" t="s">
        <v>113</v>
      </c>
      <c r="E80" s="23" t="s">
        <v>392</v>
      </c>
      <c r="F80" s="23" t="s">
        <v>176</v>
      </c>
      <c r="G80" s="23" t="s">
        <v>447</v>
      </c>
      <c r="H80" s="23" t="s">
        <v>448</v>
      </c>
      <c r="I80" s="23" t="s">
        <v>48</v>
      </c>
      <c r="J80" s="23" t="s">
        <v>447</v>
      </c>
      <c r="K80" s="37">
        <v>46023</v>
      </c>
      <c r="L80" s="37">
        <v>46357</v>
      </c>
      <c r="M80" s="23" t="s">
        <v>419</v>
      </c>
      <c r="N80" s="58" t="s">
        <v>425</v>
      </c>
      <c r="O80" s="23">
        <v>239</v>
      </c>
      <c r="P80" s="23">
        <v>239</v>
      </c>
      <c r="Q80" s="23"/>
      <c r="R80" s="23"/>
      <c r="S80" s="23"/>
      <c r="T80" s="23"/>
      <c r="U80" s="23"/>
      <c r="V80" s="23" t="s">
        <v>447</v>
      </c>
      <c r="W80" s="58" t="s">
        <v>449</v>
      </c>
      <c r="X80" s="58" t="s">
        <v>450</v>
      </c>
      <c r="Y80" s="58" t="s">
        <v>428</v>
      </c>
      <c r="Z80" s="64"/>
    </row>
    <row r="81" s="1" customFormat="1" ht="135" spans="1:27">
      <c r="A81" s="14">
        <v>7</v>
      </c>
      <c r="B81" s="23" t="s">
        <v>41</v>
      </c>
      <c r="C81" s="14" t="s">
        <v>71</v>
      </c>
      <c r="D81" s="23" t="s">
        <v>113</v>
      </c>
      <c r="E81" s="23" t="s">
        <v>392</v>
      </c>
      <c r="F81" s="23" t="s">
        <v>176</v>
      </c>
      <c r="G81" s="23" t="s">
        <v>218</v>
      </c>
      <c r="H81" s="23" t="s">
        <v>451</v>
      </c>
      <c r="I81" s="23" t="s">
        <v>48</v>
      </c>
      <c r="J81" s="23" t="s">
        <v>218</v>
      </c>
      <c r="K81" s="37">
        <v>46023</v>
      </c>
      <c r="L81" s="37">
        <v>46357</v>
      </c>
      <c r="M81" s="23" t="s">
        <v>419</v>
      </c>
      <c r="N81" s="58" t="s">
        <v>452</v>
      </c>
      <c r="O81" s="23">
        <v>350</v>
      </c>
      <c r="P81" s="23">
        <v>350</v>
      </c>
      <c r="Q81" s="23"/>
      <c r="R81" s="23"/>
      <c r="S81" s="23"/>
      <c r="T81" s="23"/>
      <c r="U81" s="23"/>
      <c r="V81" s="23" t="s">
        <v>218</v>
      </c>
      <c r="W81" s="58" t="s">
        <v>453</v>
      </c>
      <c r="X81" s="58" t="s">
        <v>454</v>
      </c>
      <c r="Y81" s="58" t="s">
        <v>455</v>
      </c>
      <c r="Z81" s="91"/>
      <c r="AA81" s="88"/>
    </row>
    <row r="82" customFormat="1" ht="41" customHeight="1" spans="1:27">
      <c r="A82" s="13" t="s">
        <v>456</v>
      </c>
      <c r="B82" s="13"/>
      <c r="C82" s="13"/>
      <c r="D82" s="13"/>
      <c r="E82" s="13"/>
      <c r="F82" s="13"/>
      <c r="G82" s="13"/>
      <c r="H82" s="13"/>
      <c r="I82" s="13"/>
      <c r="J82" s="13" t="s">
        <v>457</v>
      </c>
      <c r="K82" s="13"/>
      <c r="L82" s="13"/>
      <c r="M82" s="13"/>
      <c r="N82" s="13"/>
      <c r="O82" s="13">
        <f>SUM(O83:O104)</f>
        <v>8896</v>
      </c>
      <c r="P82" s="13">
        <f t="shared" ref="P82:U82" si="12">SUM(P83:P104)</f>
        <v>8896</v>
      </c>
      <c r="Q82" s="13">
        <f t="shared" si="12"/>
        <v>0</v>
      </c>
      <c r="R82" s="13">
        <f t="shared" si="12"/>
        <v>0</v>
      </c>
      <c r="S82" s="13">
        <f t="shared" si="12"/>
        <v>0</v>
      </c>
      <c r="T82" s="13">
        <f t="shared" si="12"/>
        <v>0</v>
      </c>
      <c r="U82" s="13">
        <f t="shared" si="12"/>
        <v>0</v>
      </c>
      <c r="V82" s="13"/>
      <c r="W82" s="13"/>
      <c r="X82" s="13"/>
      <c r="Y82" s="13"/>
      <c r="Z82" s="13"/>
      <c r="AA82" s="4"/>
    </row>
    <row r="83" ht="143" customHeight="1" spans="1:26">
      <c r="A83" s="68">
        <v>1</v>
      </c>
      <c r="B83" s="16" t="s">
        <v>458</v>
      </c>
      <c r="C83" s="14" t="s">
        <v>71</v>
      </c>
      <c r="D83" s="69" t="s">
        <v>113</v>
      </c>
      <c r="E83" s="16" t="s">
        <v>190</v>
      </c>
      <c r="F83" s="16" t="s">
        <v>459</v>
      </c>
      <c r="G83" s="16" t="s">
        <v>460</v>
      </c>
      <c r="H83" s="16" t="s">
        <v>461</v>
      </c>
      <c r="I83" s="69" t="s">
        <v>48</v>
      </c>
      <c r="J83" s="16" t="s">
        <v>462</v>
      </c>
      <c r="K83" s="37">
        <v>46023</v>
      </c>
      <c r="L83" s="37">
        <v>46357</v>
      </c>
      <c r="M83" s="16" t="s">
        <v>463</v>
      </c>
      <c r="N83" s="16" t="s">
        <v>464</v>
      </c>
      <c r="O83" s="69">
        <v>360</v>
      </c>
      <c r="P83" s="69">
        <v>360</v>
      </c>
      <c r="Q83" s="69"/>
      <c r="R83" s="69"/>
      <c r="S83" s="69"/>
      <c r="T83" s="69"/>
      <c r="U83" s="69"/>
      <c r="V83" s="16" t="s">
        <v>460</v>
      </c>
      <c r="W83" s="81" t="s">
        <v>465</v>
      </c>
      <c r="X83" s="81" t="s">
        <v>466</v>
      </c>
      <c r="Y83" s="92"/>
      <c r="Z83" s="92"/>
    </row>
    <row r="84" ht="152" customHeight="1" spans="1:26">
      <c r="A84" s="68">
        <v>2</v>
      </c>
      <c r="B84" s="16" t="s">
        <v>458</v>
      </c>
      <c r="C84" s="14" t="s">
        <v>71</v>
      </c>
      <c r="D84" s="69" t="s">
        <v>113</v>
      </c>
      <c r="E84" s="16" t="s">
        <v>190</v>
      </c>
      <c r="F84" s="16" t="s">
        <v>459</v>
      </c>
      <c r="G84" s="16" t="s">
        <v>460</v>
      </c>
      <c r="H84" s="16" t="s">
        <v>467</v>
      </c>
      <c r="I84" s="69" t="s">
        <v>48</v>
      </c>
      <c r="J84" s="16" t="s">
        <v>462</v>
      </c>
      <c r="K84" s="37">
        <v>46023</v>
      </c>
      <c r="L84" s="37">
        <v>46357</v>
      </c>
      <c r="M84" s="16" t="s">
        <v>463</v>
      </c>
      <c r="N84" s="16" t="s">
        <v>468</v>
      </c>
      <c r="O84" s="69">
        <v>150</v>
      </c>
      <c r="P84" s="69">
        <v>150</v>
      </c>
      <c r="Q84" s="69"/>
      <c r="R84" s="69"/>
      <c r="S84" s="69"/>
      <c r="T84" s="69"/>
      <c r="U84" s="69"/>
      <c r="V84" s="16" t="s">
        <v>460</v>
      </c>
      <c r="W84" s="81" t="s">
        <v>469</v>
      </c>
      <c r="X84" s="81" t="s">
        <v>470</v>
      </c>
      <c r="Y84" s="92"/>
      <c r="Z84" s="92"/>
    </row>
    <row r="85" ht="69" customHeight="1" spans="1:26">
      <c r="A85" s="68">
        <v>3</v>
      </c>
      <c r="B85" s="16" t="s">
        <v>458</v>
      </c>
      <c r="C85" s="14" t="s">
        <v>71</v>
      </c>
      <c r="D85" s="16" t="s">
        <v>471</v>
      </c>
      <c r="E85" s="16" t="s">
        <v>472</v>
      </c>
      <c r="F85" s="16" t="s">
        <v>459</v>
      </c>
      <c r="G85" s="16" t="s">
        <v>460</v>
      </c>
      <c r="H85" s="16" t="s">
        <v>473</v>
      </c>
      <c r="I85" s="69" t="s">
        <v>48</v>
      </c>
      <c r="J85" s="16" t="s">
        <v>460</v>
      </c>
      <c r="K85" s="37">
        <v>46023</v>
      </c>
      <c r="L85" s="37">
        <v>46357</v>
      </c>
      <c r="M85" s="16" t="s">
        <v>463</v>
      </c>
      <c r="N85" s="16" t="s">
        <v>473</v>
      </c>
      <c r="O85" s="69">
        <v>50</v>
      </c>
      <c r="P85" s="69">
        <v>50</v>
      </c>
      <c r="Q85" s="69"/>
      <c r="R85" s="69"/>
      <c r="S85" s="69"/>
      <c r="T85" s="69"/>
      <c r="U85" s="69"/>
      <c r="V85" s="16" t="s">
        <v>460</v>
      </c>
      <c r="W85" s="81" t="s">
        <v>474</v>
      </c>
      <c r="X85" s="81" t="s">
        <v>475</v>
      </c>
      <c r="Y85" s="92"/>
      <c r="Z85" s="92"/>
    </row>
    <row r="86" ht="64" customHeight="1" spans="1:26">
      <c r="A86" s="68">
        <v>4</v>
      </c>
      <c r="B86" s="16" t="s">
        <v>458</v>
      </c>
      <c r="C86" s="14" t="s">
        <v>71</v>
      </c>
      <c r="D86" s="16" t="s">
        <v>476</v>
      </c>
      <c r="E86" s="16" t="s">
        <v>477</v>
      </c>
      <c r="F86" s="16" t="s">
        <v>459</v>
      </c>
      <c r="G86" s="16" t="s">
        <v>460</v>
      </c>
      <c r="H86" s="16" t="s">
        <v>478</v>
      </c>
      <c r="I86" s="69" t="s">
        <v>48</v>
      </c>
      <c r="J86" s="16" t="s">
        <v>460</v>
      </c>
      <c r="K86" s="37">
        <v>46023</v>
      </c>
      <c r="L86" s="37">
        <v>46357</v>
      </c>
      <c r="M86" s="16" t="s">
        <v>463</v>
      </c>
      <c r="N86" s="16" t="s">
        <v>478</v>
      </c>
      <c r="O86" s="69">
        <v>50</v>
      </c>
      <c r="P86" s="69">
        <v>50</v>
      </c>
      <c r="Q86" s="69"/>
      <c r="R86" s="69"/>
      <c r="S86" s="69"/>
      <c r="T86" s="69"/>
      <c r="U86" s="69"/>
      <c r="V86" s="16" t="s">
        <v>460</v>
      </c>
      <c r="W86" s="81" t="s">
        <v>479</v>
      </c>
      <c r="X86" s="81" t="s">
        <v>480</v>
      </c>
      <c r="Y86" s="92"/>
      <c r="Z86" s="92"/>
    </row>
    <row r="87" ht="70" customHeight="1" spans="1:26">
      <c r="A87" s="68">
        <v>5</v>
      </c>
      <c r="B87" s="16" t="s">
        <v>458</v>
      </c>
      <c r="C87" s="14" t="s">
        <v>71</v>
      </c>
      <c r="D87" s="16" t="s">
        <v>481</v>
      </c>
      <c r="E87" s="16" t="s">
        <v>482</v>
      </c>
      <c r="F87" s="16" t="s">
        <v>459</v>
      </c>
      <c r="G87" s="16" t="s">
        <v>460</v>
      </c>
      <c r="H87" s="16" t="s">
        <v>483</v>
      </c>
      <c r="I87" s="69" t="s">
        <v>48</v>
      </c>
      <c r="J87" s="16" t="s">
        <v>460</v>
      </c>
      <c r="K87" s="37">
        <v>46023</v>
      </c>
      <c r="L87" s="37">
        <v>46357</v>
      </c>
      <c r="M87" s="16" t="s">
        <v>463</v>
      </c>
      <c r="N87" s="16" t="s">
        <v>483</v>
      </c>
      <c r="O87" s="69">
        <v>30</v>
      </c>
      <c r="P87" s="69">
        <v>30</v>
      </c>
      <c r="Q87" s="69"/>
      <c r="R87" s="69"/>
      <c r="S87" s="69"/>
      <c r="T87" s="69"/>
      <c r="U87" s="69"/>
      <c r="V87" s="16" t="s">
        <v>460</v>
      </c>
      <c r="W87" s="81" t="s">
        <v>484</v>
      </c>
      <c r="X87" s="81" t="s">
        <v>485</v>
      </c>
      <c r="Y87" s="23"/>
      <c r="Z87" s="58"/>
    </row>
    <row r="88" ht="137" customHeight="1" spans="1:26">
      <c r="A88" s="68">
        <v>6</v>
      </c>
      <c r="B88" s="16" t="s">
        <v>41</v>
      </c>
      <c r="C88" s="14" t="s">
        <v>71</v>
      </c>
      <c r="D88" s="16" t="s">
        <v>113</v>
      </c>
      <c r="E88" s="16" t="s">
        <v>392</v>
      </c>
      <c r="F88" s="16" t="s">
        <v>152</v>
      </c>
      <c r="G88" s="16" t="s">
        <v>486</v>
      </c>
      <c r="H88" s="16" t="s">
        <v>487</v>
      </c>
      <c r="I88" s="16" t="s">
        <v>48</v>
      </c>
      <c r="J88" s="16" t="s">
        <v>486</v>
      </c>
      <c r="K88" s="37">
        <v>46023</v>
      </c>
      <c r="L88" s="37">
        <v>46357</v>
      </c>
      <c r="M88" s="16" t="s">
        <v>463</v>
      </c>
      <c r="N88" s="16" t="s">
        <v>488</v>
      </c>
      <c r="O88" s="16">
        <v>480</v>
      </c>
      <c r="P88" s="16">
        <v>480</v>
      </c>
      <c r="Q88" s="16"/>
      <c r="R88" s="16"/>
      <c r="S88" s="16"/>
      <c r="T88" s="16"/>
      <c r="U88" s="16"/>
      <c r="V88" s="16" t="s">
        <v>486</v>
      </c>
      <c r="W88" s="81" t="s">
        <v>489</v>
      </c>
      <c r="X88" s="81" t="s">
        <v>466</v>
      </c>
      <c r="Y88" s="23"/>
      <c r="Z88" s="58"/>
    </row>
    <row r="89" ht="394" customHeight="1" spans="1:26">
      <c r="A89" s="68">
        <v>7</v>
      </c>
      <c r="B89" s="16" t="s">
        <v>41</v>
      </c>
      <c r="C89" s="14" t="s">
        <v>71</v>
      </c>
      <c r="D89" s="16" t="s">
        <v>113</v>
      </c>
      <c r="E89" s="16" t="s">
        <v>490</v>
      </c>
      <c r="F89" s="16" t="s">
        <v>152</v>
      </c>
      <c r="G89" s="16" t="s">
        <v>486</v>
      </c>
      <c r="H89" s="16" t="s">
        <v>491</v>
      </c>
      <c r="I89" s="16" t="s">
        <v>48</v>
      </c>
      <c r="J89" s="16" t="s">
        <v>492</v>
      </c>
      <c r="K89" s="37">
        <v>46023</v>
      </c>
      <c r="L89" s="37">
        <v>46357</v>
      </c>
      <c r="M89" s="16" t="s">
        <v>463</v>
      </c>
      <c r="N89" s="16" t="s">
        <v>493</v>
      </c>
      <c r="O89" s="16">
        <v>470</v>
      </c>
      <c r="P89" s="16">
        <v>470</v>
      </c>
      <c r="Q89" s="16"/>
      <c r="R89" s="16"/>
      <c r="S89" s="16"/>
      <c r="T89" s="16"/>
      <c r="U89" s="16"/>
      <c r="V89" s="16" t="s">
        <v>486</v>
      </c>
      <c r="W89" s="81" t="s">
        <v>494</v>
      </c>
      <c r="X89" s="81" t="s">
        <v>495</v>
      </c>
      <c r="Y89" s="93"/>
      <c r="Z89" s="93"/>
    </row>
    <row r="90" ht="81" customHeight="1" spans="1:26">
      <c r="A90" s="68">
        <v>8</v>
      </c>
      <c r="B90" s="16" t="s">
        <v>458</v>
      </c>
      <c r="C90" s="14" t="s">
        <v>71</v>
      </c>
      <c r="D90" s="16" t="s">
        <v>471</v>
      </c>
      <c r="E90" s="16" t="s">
        <v>472</v>
      </c>
      <c r="F90" s="16" t="s">
        <v>459</v>
      </c>
      <c r="G90" s="16" t="s">
        <v>496</v>
      </c>
      <c r="H90" s="16" t="s">
        <v>497</v>
      </c>
      <c r="I90" s="69" t="s">
        <v>48</v>
      </c>
      <c r="J90" s="69" t="s">
        <v>496</v>
      </c>
      <c r="K90" s="37">
        <v>46023</v>
      </c>
      <c r="L90" s="37">
        <v>46357</v>
      </c>
      <c r="M90" s="16" t="s">
        <v>463</v>
      </c>
      <c r="N90" s="16" t="s">
        <v>498</v>
      </c>
      <c r="O90" s="69">
        <v>380</v>
      </c>
      <c r="P90" s="69">
        <v>380</v>
      </c>
      <c r="Q90" s="69"/>
      <c r="R90" s="69"/>
      <c r="S90" s="69"/>
      <c r="T90" s="69"/>
      <c r="U90" s="69"/>
      <c r="V90" s="16" t="s">
        <v>496</v>
      </c>
      <c r="W90" s="81" t="s">
        <v>474</v>
      </c>
      <c r="X90" s="81" t="s">
        <v>475</v>
      </c>
      <c r="Y90" s="23"/>
      <c r="Z90" s="58"/>
    </row>
    <row r="91" ht="70" customHeight="1" spans="1:26">
      <c r="A91" s="68">
        <v>9</v>
      </c>
      <c r="B91" s="16" t="s">
        <v>458</v>
      </c>
      <c r="C91" s="14" t="s">
        <v>71</v>
      </c>
      <c r="D91" s="16" t="s">
        <v>481</v>
      </c>
      <c r="E91" s="16" t="s">
        <v>482</v>
      </c>
      <c r="F91" s="16" t="s">
        <v>459</v>
      </c>
      <c r="G91" s="16" t="s">
        <v>496</v>
      </c>
      <c r="H91" s="16" t="s">
        <v>499</v>
      </c>
      <c r="I91" s="69" t="s">
        <v>48</v>
      </c>
      <c r="J91" s="69" t="s">
        <v>496</v>
      </c>
      <c r="K91" s="37">
        <v>46023</v>
      </c>
      <c r="L91" s="37">
        <v>46357</v>
      </c>
      <c r="M91" s="16" t="s">
        <v>463</v>
      </c>
      <c r="N91" s="16" t="s">
        <v>500</v>
      </c>
      <c r="O91" s="69">
        <v>90</v>
      </c>
      <c r="P91" s="69">
        <v>90</v>
      </c>
      <c r="Q91" s="69"/>
      <c r="R91" s="69"/>
      <c r="S91" s="69"/>
      <c r="T91" s="69"/>
      <c r="U91" s="69"/>
      <c r="V91" s="16" t="s">
        <v>496</v>
      </c>
      <c r="W91" s="81" t="s">
        <v>501</v>
      </c>
      <c r="X91" s="81" t="s">
        <v>485</v>
      </c>
      <c r="Y91" s="92"/>
      <c r="Z91" s="92"/>
    </row>
    <row r="92" customFormat="1" ht="89" customHeight="1" spans="1:26">
      <c r="A92" s="68">
        <v>10</v>
      </c>
      <c r="B92" s="16" t="s">
        <v>41</v>
      </c>
      <c r="C92" s="14" t="s">
        <v>71</v>
      </c>
      <c r="D92" s="16" t="s">
        <v>113</v>
      </c>
      <c r="E92" s="16" t="s">
        <v>392</v>
      </c>
      <c r="F92" s="16" t="s">
        <v>152</v>
      </c>
      <c r="G92" s="16" t="s">
        <v>502</v>
      </c>
      <c r="H92" s="16" t="s">
        <v>503</v>
      </c>
      <c r="I92" s="16" t="s">
        <v>48</v>
      </c>
      <c r="J92" s="16" t="s">
        <v>504</v>
      </c>
      <c r="K92" s="37">
        <v>46023</v>
      </c>
      <c r="L92" s="37">
        <v>46357</v>
      </c>
      <c r="M92" s="16" t="s">
        <v>463</v>
      </c>
      <c r="N92" s="16" t="s">
        <v>505</v>
      </c>
      <c r="O92" s="16">
        <v>750</v>
      </c>
      <c r="P92" s="16">
        <v>750</v>
      </c>
      <c r="Q92" s="81"/>
      <c r="R92" s="81"/>
      <c r="S92" s="81"/>
      <c r="T92" s="81"/>
      <c r="U92" s="81"/>
      <c r="V92" s="16" t="s">
        <v>502</v>
      </c>
      <c r="W92" s="81" t="s">
        <v>506</v>
      </c>
      <c r="X92" s="81" t="s">
        <v>507</v>
      </c>
      <c r="Y92" s="68"/>
      <c r="Z92" s="68"/>
    </row>
    <row r="93" s="1" customFormat="1" ht="70" customHeight="1" spans="1:27">
      <c r="A93" s="68">
        <v>11</v>
      </c>
      <c r="B93" s="16" t="s">
        <v>41</v>
      </c>
      <c r="C93" s="16" t="s">
        <v>63</v>
      </c>
      <c r="D93" s="16" t="s">
        <v>216</v>
      </c>
      <c r="E93" s="16" t="s">
        <v>56</v>
      </c>
      <c r="F93" s="16" t="s">
        <v>152</v>
      </c>
      <c r="G93" s="16" t="s">
        <v>502</v>
      </c>
      <c r="H93" s="16" t="s">
        <v>508</v>
      </c>
      <c r="I93" s="16" t="s">
        <v>48</v>
      </c>
      <c r="J93" s="16" t="s">
        <v>504</v>
      </c>
      <c r="K93" s="37">
        <v>46023</v>
      </c>
      <c r="L93" s="37">
        <v>46357</v>
      </c>
      <c r="M93" s="16" t="s">
        <v>463</v>
      </c>
      <c r="N93" s="16" t="s">
        <v>509</v>
      </c>
      <c r="O93" s="69">
        <v>10</v>
      </c>
      <c r="P93" s="69">
        <v>10</v>
      </c>
      <c r="Q93" s="82"/>
      <c r="R93" s="82"/>
      <c r="S93" s="82"/>
      <c r="T93" s="82"/>
      <c r="U93" s="82"/>
      <c r="V93" s="16" t="s">
        <v>502</v>
      </c>
      <c r="W93" s="81" t="s">
        <v>510</v>
      </c>
      <c r="X93" s="81" t="s">
        <v>511</v>
      </c>
      <c r="Y93" s="94"/>
      <c r="Z93" s="94"/>
      <c r="AA93" s="88"/>
    </row>
    <row r="94" s="1" customFormat="1" ht="133" customHeight="1" spans="1:27">
      <c r="A94" s="68">
        <v>12</v>
      </c>
      <c r="B94" s="16" t="s">
        <v>41</v>
      </c>
      <c r="C94" s="14" t="s">
        <v>71</v>
      </c>
      <c r="D94" s="16" t="s">
        <v>113</v>
      </c>
      <c r="E94" s="16" t="s">
        <v>392</v>
      </c>
      <c r="F94" s="16" t="s">
        <v>152</v>
      </c>
      <c r="G94" s="16" t="s">
        <v>512</v>
      </c>
      <c r="H94" s="16" t="s">
        <v>513</v>
      </c>
      <c r="I94" s="16" t="s">
        <v>48</v>
      </c>
      <c r="J94" s="16" t="s">
        <v>514</v>
      </c>
      <c r="K94" s="37">
        <v>46023</v>
      </c>
      <c r="L94" s="37">
        <v>46357</v>
      </c>
      <c r="M94" s="16" t="s">
        <v>463</v>
      </c>
      <c r="N94" s="16" t="s">
        <v>515</v>
      </c>
      <c r="O94" s="16">
        <v>800</v>
      </c>
      <c r="P94" s="16">
        <v>800</v>
      </c>
      <c r="Q94" s="81"/>
      <c r="R94" s="81"/>
      <c r="S94" s="81"/>
      <c r="T94" s="81"/>
      <c r="U94" s="81"/>
      <c r="V94" s="16" t="s">
        <v>512</v>
      </c>
      <c r="W94" s="83" t="s">
        <v>516</v>
      </c>
      <c r="X94" s="83" t="s">
        <v>517</v>
      </c>
      <c r="Y94" s="8"/>
      <c r="Z94" s="8"/>
      <c r="AA94" s="88"/>
    </row>
    <row r="95" s="1" customFormat="1" ht="140" customHeight="1" spans="1:27">
      <c r="A95" s="68">
        <v>13</v>
      </c>
      <c r="B95" s="16" t="s">
        <v>41</v>
      </c>
      <c r="C95" s="14" t="s">
        <v>71</v>
      </c>
      <c r="D95" s="16" t="s">
        <v>113</v>
      </c>
      <c r="E95" s="16" t="s">
        <v>392</v>
      </c>
      <c r="F95" s="16" t="s">
        <v>152</v>
      </c>
      <c r="G95" s="16" t="s">
        <v>518</v>
      </c>
      <c r="H95" s="16" t="s">
        <v>519</v>
      </c>
      <c r="I95" s="16" t="s">
        <v>48</v>
      </c>
      <c r="J95" s="16" t="s">
        <v>520</v>
      </c>
      <c r="K95" s="37">
        <v>46023</v>
      </c>
      <c r="L95" s="37">
        <v>46357</v>
      </c>
      <c r="M95" s="16" t="s">
        <v>463</v>
      </c>
      <c r="N95" s="16" t="s">
        <v>521</v>
      </c>
      <c r="O95" s="16">
        <v>400</v>
      </c>
      <c r="P95" s="16">
        <v>400</v>
      </c>
      <c r="Q95" s="81"/>
      <c r="R95" s="81"/>
      <c r="S95" s="81"/>
      <c r="T95" s="81"/>
      <c r="U95" s="81"/>
      <c r="V95" s="16" t="s">
        <v>518</v>
      </c>
      <c r="W95" s="83" t="s">
        <v>522</v>
      </c>
      <c r="X95" s="83" t="s">
        <v>523</v>
      </c>
      <c r="Y95" s="8"/>
      <c r="Z95" s="8"/>
      <c r="AA95" s="88"/>
    </row>
    <row r="96" s="1" customFormat="1" ht="147" customHeight="1" spans="1:27">
      <c r="A96" s="68">
        <v>14</v>
      </c>
      <c r="B96" s="16" t="s">
        <v>41</v>
      </c>
      <c r="C96" s="14" t="s">
        <v>71</v>
      </c>
      <c r="D96" s="16" t="s">
        <v>113</v>
      </c>
      <c r="E96" s="16" t="s">
        <v>392</v>
      </c>
      <c r="F96" s="16" t="s">
        <v>152</v>
      </c>
      <c r="G96" s="16" t="s">
        <v>524</v>
      </c>
      <c r="H96" s="16" t="s">
        <v>525</v>
      </c>
      <c r="I96" s="16" t="s">
        <v>48</v>
      </c>
      <c r="J96" s="16" t="s">
        <v>524</v>
      </c>
      <c r="K96" s="37">
        <v>46023</v>
      </c>
      <c r="L96" s="37">
        <v>46357</v>
      </c>
      <c r="M96" s="16" t="s">
        <v>463</v>
      </c>
      <c r="N96" s="16" t="s">
        <v>526</v>
      </c>
      <c r="O96" s="16">
        <v>1736</v>
      </c>
      <c r="P96" s="16">
        <v>1736</v>
      </c>
      <c r="Q96" s="16"/>
      <c r="R96" s="16"/>
      <c r="S96" s="16"/>
      <c r="T96" s="16"/>
      <c r="U96" s="16"/>
      <c r="V96" s="16" t="s">
        <v>524</v>
      </c>
      <c r="W96" s="83" t="s">
        <v>527</v>
      </c>
      <c r="X96" s="83" t="s">
        <v>528</v>
      </c>
      <c r="Y96" s="8"/>
      <c r="Z96" s="8"/>
      <c r="AA96" s="88"/>
    </row>
    <row r="97" s="1" customFormat="1" ht="201" customHeight="1" spans="1:27">
      <c r="A97" s="68">
        <v>15</v>
      </c>
      <c r="B97" s="16" t="s">
        <v>41</v>
      </c>
      <c r="C97" s="14" t="s">
        <v>71</v>
      </c>
      <c r="D97" s="16" t="s">
        <v>347</v>
      </c>
      <c r="E97" s="16" t="s">
        <v>472</v>
      </c>
      <c r="F97" s="16" t="s">
        <v>152</v>
      </c>
      <c r="G97" s="16" t="s">
        <v>524</v>
      </c>
      <c r="H97" s="16" t="s">
        <v>529</v>
      </c>
      <c r="I97" s="16" t="s">
        <v>530</v>
      </c>
      <c r="J97" s="16" t="s">
        <v>524</v>
      </c>
      <c r="K97" s="37">
        <v>46023</v>
      </c>
      <c r="L97" s="37">
        <v>46357</v>
      </c>
      <c r="M97" s="16" t="s">
        <v>463</v>
      </c>
      <c r="N97" s="16" t="s">
        <v>531</v>
      </c>
      <c r="O97" s="16">
        <v>310</v>
      </c>
      <c r="P97" s="16">
        <v>310</v>
      </c>
      <c r="Q97" s="16"/>
      <c r="R97" s="16"/>
      <c r="S97" s="16"/>
      <c r="T97" s="16"/>
      <c r="U97" s="16"/>
      <c r="V97" s="16" t="s">
        <v>524</v>
      </c>
      <c r="W97" s="43" t="s">
        <v>532</v>
      </c>
      <c r="X97" s="43" t="s">
        <v>533</v>
      </c>
      <c r="Y97" s="8"/>
      <c r="Z97" s="8"/>
      <c r="AA97" s="88"/>
    </row>
    <row r="98" s="1" customFormat="1" ht="210" customHeight="1" spans="1:27">
      <c r="A98" s="68">
        <v>16</v>
      </c>
      <c r="B98" s="16" t="s">
        <v>41</v>
      </c>
      <c r="C98" s="14" t="s">
        <v>71</v>
      </c>
      <c r="D98" s="16" t="s">
        <v>113</v>
      </c>
      <c r="E98" s="16" t="s">
        <v>392</v>
      </c>
      <c r="F98" s="16" t="s">
        <v>152</v>
      </c>
      <c r="G98" s="16" t="s">
        <v>534</v>
      </c>
      <c r="H98" s="16" t="s">
        <v>535</v>
      </c>
      <c r="I98" s="16" t="s">
        <v>48</v>
      </c>
      <c r="J98" s="16" t="s">
        <v>534</v>
      </c>
      <c r="K98" s="37">
        <v>46023</v>
      </c>
      <c r="L98" s="37">
        <v>46357</v>
      </c>
      <c r="M98" s="16" t="s">
        <v>463</v>
      </c>
      <c r="N98" s="16" t="s">
        <v>536</v>
      </c>
      <c r="O98" s="16">
        <v>400</v>
      </c>
      <c r="P98" s="16">
        <v>400</v>
      </c>
      <c r="Q98" s="70"/>
      <c r="R98" s="70"/>
      <c r="S98" s="70"/>
      <c r="T98" s="70"/>
      <c r="U98" s="70"/>
      <c r="V98" s="16" t="s">
        <v>534</v>
      </c>
      <c r="W98" s="83" t="s">
        <v>537</v>
      </c>
      <c r="X98" s="81" t="s">
        <v>538</v>
      </c>
      <c r="Y98" s="8"/>
      <c r="Z98" s="8"/>
      <c r="AA98" s="88"/>
    </row>
    <row r="99" s="1" customFormat="1" ht="137" customHeight="1" spans="1:27">
      <c r="A99" s="68">
        <v>17</v>
      </c>
      <c r="B99" s="16" t="s">
        <v>41</v>
      </c>
      <c r="C99" s="14" t="s">
        <v>71</v>
      </c>
      <c r="D99" s="16" t="s">
        <v>113</v>
      </c>
      <c r="E99" s="16" t="s">
        <v>539</v>
      </c>
      <c r="F99" s="16" t="s">
        <v>152</v>
      </c>
      <c r="G99" s="16" t="s">
        <v>540</v>
      </c>
      <c r="H99" s="16" t="s">
        <v>541</v>
      </c>
      <c r="I99" s="16" t="s">
        <v>48</v>
      </c>
      <c r="J99" s="16" t="s">
        <v>542</v>
      </c>
      <c r="K99" s="37">
        <v>46023</v>
      </c>
      <c r="L99" s="37">
        <v>46357</v>
      </c>
      <c r="M99" s="16" t="s">
        <v>463</v>
      </c>
      <c r="N99" s="16" t="s">
        <v>543</v>
      </c>
      <c r="O99" s="16">
        <v>480</v>
      </c>
      <c r="P99" s="16">
        <v>480</v>
      </c>
      <c r="Q99" s="81"/>
      <c r="R99" s="81"/>
      <c r="S99" s="81"/>
      <c r="T99" s="81"/>
      <c r="U99" s="81"/>
      <c r="V99" s="16" t="s">
        <v>540</v>
      </c>
      <c r="W99" s="83" t="s">
        <v>522</v>
      </c>
      <c r="X99" s="83" t="s">
        <v>523</v>
      </c>
      <c r="Y99" s="8"/>
      <c r="Z99" s="8"/>
      <c r="AA99" s="88"/>
    </row>
    <row r="100" s="1" customFormat="1" ht="223" customHeight="1" spans="1:27">
      <c r="A100" s="68">
        <v>18</v>
      </c>
      <c r="B100" s="16" t="s">
        <v>41</v>
      </c>
      <c r="C100" s="14" t="s">
        <v>71</v>
      </c>
      <c r="D100" s="16" t="s">
        <v>113</v>
      </c>
      <c r="E100" s="16" t="s">
        <v>539</v>
      </c>
      <c r="F100" s="16" t="s">
        <v>152</v>
      </c>
      <c r="G100" s="16" t="s">
        <v>540</v>
      </c>
      <c r="H100" s="16" t="s">
        <v>544</v>
      </c>
      <c r="I100" s="16" t="s">
        <v>48</v>
      </c>
      <c r="J100" s="16" t="s">
        <v>542</v>
      </c>
      <c r="K100" s="37">
        <v>46023</v>
      </c>
      <c r="L100" s="37">
        <v>46357</v>
      </c>
      <c r="M100" s="16" t="s">
        <v>463</v>
      </c>
      <c r="N100" s="16" t="s">
        <v>545</v>
      </c>
      <c r="O100" s="16">
        <v>580</v>
      </c>
      <c r="P100" s="16">
        <v>580</v>
      </c>
      <c r="Q100" s="16"/>
      <c r="R100" s="16"/>
      <c r="S100" s="16"/>
      <c r="T100" s="16"/>
      <c r="U100" s="16"/>
      <c r="V100" s="16" t="s">
        <v>540</v>
      </c>
      <c r="W100" s="81" t="s">
        <v>546</v>
      </c>
      <c r="X100" s="81" t="s">
        <v>547</v>
      </c>
      <c r="Y100" s="8"/>
      <c r="Z100" s="8"/>
      <c r="AA100" s="88"/>
    </row>
    <row r="101" s="1" customFormat="1" ht="276" customHeight="1" spans="1:27">
      <c r="A101" s="68">
        <v>19</v>
      </c>
      <c r="B101" s="16" t="s">
        <v>41</v>
      </c>
      <c r="C101" s="14" t="s">
        <v>71</v>
      </c>
      <c r="D101" s="16" t="s">
        <v>113</v>
      </c>
      <c r="E101" s="16" t="s">
        <v>539</v>
      </c>
      <c r="F101" s="16" t="s">
        <v>152</v>
      </c>
      <c r="G101" s="16" t="s">
        <v>548</v>
      </c>
      <c r="H101" s="16" t="s">
        <v>549</v>
      </c>
      <c r="I101" s="16" t="s">
        <v>48</v>
      </c>
      <c r="J101" s="16" t="s">
        <v>152</v>
      </c>
      <c r="K101" s="37">
        <v>46023</v>
      </c>
      <c r="L101" s="37">
        <v>46357</v>
      </c>
      <c r="M101" s="16" t="s">
        <v>463</v>
      </c>
      <c r="N101" s="16" t="s">
        <v>550</v>
      </c>
      <c r="O101" s="16">
        <v>520</v>
      </c>
      <c r="P101" s="16">
        <v>520</v>
      </c>
      <c r="Q101" s="16"/>
      <c r="R101" s="16"/>
      <c r="S101" s="16"/>
      <c r="T101" s="16"/>
      <c r="U101" s="16"/>
      <c r="V101" s="16" t="s">
        <v>548</v>
      </c>
      <c r="W101" s="43" t="s">
        <v>551</v>
      </c>
      <c r="X101" s="83" t="s">
        <v>552</v>
      </c>
      <c r="Y101" s="8"/>
      <c r="Z101" s="8"/>
      <c r="AA101" s="88"/>
    </row>
    <row r="102" s="1" customFormat="1" ht="100" customHeight="1" spans="1:27">
      <c r="A102" s="68">
        <v>20</v>
      </c>
      <c r="B102" s="16" t="s">
        <v>41</v>
      </c>
      <c r="C102" s="16" t="s">
        <v>63</v>
      </c>
      <c r="D102" s="16" t="s">
        <v>553</v>
      </c>
      <c r="E102" s="16" t="s">
        <v>554</v>
      </c>
      <c r="F102" s="16" t="s">
        <v>152</v>
      </c>
      <c r="G102" s="16" t="s">
        <v>555</v>
      </c>
      <c r="H102" s="16" t="s">
        <v>556</v>
      </c>
      <c r="I102" s="16" t="s">
        <v>48</v>
      </c>
      <c r="J102" s="16" t="s">
        <v>557</v>
      </c>
      <c r="K102" s="37">
        <v>46023</v>
      </c>
      <c r="L102" s="37">
        <v>46357</v>
      </c>
      <c r="M102" s="16" t="s">
        <v>463</v>
      </c>
      <c r="N102" s="16" t="s">
        <v>558</v>
      </c>
      <c r="O102" s="16">
        <v>150</v>
      </c>
      <c r="P102" s="16">
        <v>150</v>
      </c>
      <c r="Q102" s="16"/>
      <c r="R102" s="16"/>
      <c r="S102" s="16"/>
      <c r="T102" s="16"/>
      <c r="U102" s="16"/>
      <c r="V102" s="16" t="s">
        <v>555</v>
      </c>
      <c r="W102" s="81" t="s">
        <v>559</v>
      </c>
      <c r="X102" s="81" t="s">
        <v>560</v>
      </c>
      <c r="Y102" s="8"/>
      <c r="Z102" s="8"/>
      <c r="AA102" s="88"/>
    </row>
    <row r="103" s="1" customFormat="1" ht="117" customHeight="1" spans="1:27">
      <c r="A103" s="68">
        <v>21</v>
      </c>
      <c r="B103" s="16" t="s">
        <v>41</v>
      </c>
      <c r="C103" s="14" t="s">
        <v>71</v>
      </c>
      <c r="D103" s="16" t="s">
        <v>561</v>
      </c>
      <c r="E103" s="16" t="s">
        <v>152</v>
      </c>
      <c r="F103" s="16" t="s">
        <v>152</v>
      </c>
      <c r="G103" s="16" t="s">
        <v>555</v>
      </c>
      <c r="H103" s="70" t="s">
        <v>562</v>
      </c>
      <c r="I103" s="16" t="s">
        <v>48</v>
      </c>
      <c r="J103" s="16" t="s">
        <v>563</v>
      </c>
      <c r="K103" s="37">
        <v>46023</v>
      </c>
      <c r="L103" s="37">
        <v>46357</v>
      </c>
      <c r="M103" s="16" t="s">
        <v>463</v>
      </c>
      <c r="N103" s="70" t="s">
        <v>564</v>
      </c>
      <c r="O103" s="16">
        <v>500</v>
      </c>
      <c r="P103" s="16">
        <v>500</v>
      </c>
      <c r="Q103" s="31"/>
      <c r="R103" s="31"/>
      <c r="S103" s="31"/>
      <c r="T103" s="31"/>
      <c r="U103" s="70"/>
      <c r="V103" s="16" t="s">
        <v>555</v>
      </c>
      <c r="W103" s="43" t="s">
        <v>565</v>
      </c>
      <c r="X103" s="43" t="s">
        <v>566</v>
      </c>
      <c r="Y103" s="8"/>
      <c r="Z103" s="8"/>
      <c r="AA103" s="88"/>
    </row>
    <row r="104" s="1" customFormat="1" ht="147" customHeight="1" spans="1:27">
      <c r="A104" s="68">
        <v>22</v>
      </c>
      <c r="B104" s="16" t="s">
        <v>41</v>
      </c>
      <c r="C104" s="14" t="s">
        <v>71</v>
      </c>
      <c r="D104" s="16" t="s">
        <v>113</v>
      </c>
      <c r="E104" s="16" t="s">
        <v>392</v>
      </c>
      <c r="F104" s="16" t="s">
        <v>152</v>
      </c>
      <c r="G104" s="16" t="s">
        <v>518</v>
      </c>
      <c r="H104" s="16" t="s">
        <v>519</v>
      </c>
      <c r="I104" s="16" t="s">
        <v>48</v>
      </c>
      <c r="J104" s="16" t="s">
        <v>520</v>
      </c>
      <c r="K104" s="37">
        <v>46023</v>
      </c>
      <c r="L104" s="37">
        <v>46357</v>
      </c>
      <c r="M104" s="16" t="s">
        <v>463</v>
      </c>
      <c r="N104" s="16" t="s">
        <v>567</v>
      </c>
      <c r="O104" s="16">
        <v>200</v>
      </c>
      <c r="P104" s="16">
        <v>200</v>
      </c>
      <c r="Q104" s="81"/>
      <c r="R104" s="81"/>
      <c r="S104" s="81"/>
      <c r="T104" s="81"/>
      <c r="U104" s="81"/>
      <c r="V104" s="16" t="s">
        <v>518</v>
      </c>
      <c r="W104" s="83" t="s">
        <v>568</v>
      </c>
      <c r="X104" s="83" t="s">
        <v>569</v>
      </c>
      <c r="Y104" s="8"/>
      <c r="Z104" s="8"/>
      <c r="AA104" s="88"/>
    </row>
    <row r="105" customFormat="1" ht="41" customHeight="1" spans="1:27">
      <c r="A105" s="13" t="s">
        <v>570</v>
      </c>
      <c r="B105" s="13"/>
      <c r="C105" s="13"/>
      <c r="D105" s="13"/>
      <c r="E105" s="13"/>
      <c r="F105" s="13"/>
      <c r="G105" s="13"/>
      <c r="H105" s="13"/>
      <c r="I105" s="13"/>
      <c r="J105" s="13" t="s">
        <v>571</v>
      </c>
      <c r="K105" s="13"/>
      <c r="L105" s="13"/>
      <c r="M105" s="13"/>
      <c r="N105" s="13"/>
      <c r="O105" s="13">
        <f>SUM(O106:O110)</f>
        <v>1203.6</v>
      </c>
      <c r="P105" s="13">
        <f>SUM(P106:P110)</f>
        <v>1173.6</v>
      </c>
      <c r="Q105" s="13">
        <f>SUM(Q106:Q110)</f>
        <v>30</v>
      </c>
      <c r="R105" s="13">
        <f t="shared" ref="P105:V105" si="13">SUM(R106:R110)</f>
        <v>0</v>
      </c>
      <c r="S105" s="13">
        <f t="shared" si="13"/>
        <v>0</v>
      </c>
      <c r="T105" s="13">
        <f t="shared" si="13"/>
        <v>0</v>
      </c>
      <c r="U105" s="13">
        <f t="shared" si="13"/>
        <v>0</v>
      </c>
      <c r="V105" s="13"/>
      <c r="W105" s="13"/>
      <c r="X105" s="13"/>
      <c r="Y105" s="13"/>
      <c r="Z105" s="13"/>
      <c r="AA105" s="4"/>
    </row>
    <row r="106" ht="87" customHeight="1" spans="1:27">
      <c r="A106" s="18">
        <v>1</v>
      </c>
      <c r="B106" s="20" t="s">
        <v>41</v>
      </c>
      <c r="C106" s="14" t="s">
        <v>71</v>
      </c>
      <c r="D106" s="71" t="s">
        <v>113</v>
      </c>
      <c r="E106" s="42" t="s">
        <v>392</v>
      </c>
      <c r="F106" s="42" t="s">
        <v>73</v>
      </c>
      <c r="G106" s="42" t="s">
        <v>274</v>
      </c>
      <c r="H106" s="42" t="s">
        <v>572</v>
      </c>
      <c r="I106" s="42" t="s">
        <v>48</v>
      </c>
      <c r="J106" s="42" t="s">
        <v>274</v>
      </c>
      <c r="K106" s="37">
        <v>46023</v>
      </c>
      <c r="L106" s="37">
        <v>46357</v>
      </c>
      <c r="M106" s="73" t="s">
        <v>78</v>
      </c>
      <c r="N106" s="73" t="s">
        <v>573</v>
      </c>
      <c r="O106" s="42">
        <v>138.1</v>
      </c>
      <c r="P106" s="42">
        <v>138.1</v>
      </c>
      <c r="Q106" s="42"/>
      <c r="R106" s="42"/>
      <c r="S106" s="42"/>
      <c r="T106" s="84"/>
      <c r="U106" s="84"/>
      <c r="V106" s="42" t="s">
        <v>274</v>
      </c>
      <c r="W106" s="74" t="s">
        <v>574</v>
      </c>
      <c r="X106" s="74" t="s">
        <v>575</v>
      </c>
      <c r="Y106" s="74"/>
      <c r="Z106" s="20"/>
      <c r="AA106"/>
    </row>
    <row r="107" ht="147" customHeight="1" spans="1:27">
      <c r="A107" s="18">
        <v>2</v>
      </c>
      <c r="B107" s="20" t="s">
        <v>41</v>
      </c>
      <c r="C107" s="14" t="s">
        <v>71</v>
      </c>
      <c r="D107" s="42" t="s">
        <v>347</v>
      </c>
      <c r="E107" s="42" t="s">
        <v>472</v>
      </c>
      <c r="F107" s="42" t="s">
        <v>73</v>
      </c>
      <c r="G107" s="42" t="s">
        <v>576</v>
      </c>
      <c r="H107" s="72" t="s">
        <v>577</v>
      </c>
      <c r="I107" s="42" t="s">
        <v>48</v>
      </c>
      <c r="J107" s="74" t="s">
        <v>576</v>
      </c>
      <c r="K107" s="37">
        <v>46023</v>
      </c>
      <c r="L107" s="37">
        <v>46357</v>
      </c>
      <c r="M107" s="74" t="s">
        <v>78</v>
      </c>
      <c r="N107" s="74" t="s">
        <v>578</v>
      </c>
      <c r="O107" s="40">
        <v>30</v>
      </c>
      <c r="Q107" s="40">
        <v>30</v>
      </c>
      <c r="R107" s="84"/>
      <c r="S107" s="84"/>
      <c r="T107" s="84"/>
      <c r="U107" s="84"/>
      <c r="V107" s="42" t="s">
        <v>576</v>
      </c>
      <c r="W107" s="74" t="s">
        <v>579</v>
      </c>
      <c r="X107" s="74" t="s">
        <v>580</v>
      </c>
      <c r="Y107" s="74"/>
      <c r="Z107" s="20"/>
      <c r="AA107"/>
    </row>
    <row r="108" ht="99" customHeight="1" spans="1:27">
      <c r="A108" s="18">
        <v>3</v>
      </c>
      <c r="B108" s="20" t="s">
        <v>41</v>
      </c>
      <c r="C108" s="14" t="s">
        <v>71</v>
      </c>
      <c r="D108" s="71" t="s">
        <v>113</v>
      </c>
      <c r="E108" s="71" t="s">
        <v>190</v>
      </c>
      <c r="F108" s="71" t="s">
        <v>73</v>
      </c>
      <c r="G108" s="71" t="s">
        <v>581</v>
      </c>
      <c r="H108" s="73" t="s">
        <v>582</v>
      </c>
      <c r="I108" s="42" t="s">
        <v>48</v>
      </c>
      <c r="J108" s="42" t="s">
        <v>583</v>
      </c>
      <c r="K108" s="37">
        <v>46023</v>
      </c>
      <c r="L108" s="37">
        <v>46357</v>
      </c>
      <c r="M108" s="42" t="s">
        <v>78</v>
      </c>
      <c r="N108" s="73" t="s">
        <v>584</v>
      </c>
      <c r="O108" s="42">
        <v>608</v>
      </c>
      <c r="P108" s="42">
        <v>608</v>
      </c>
      <c r="Q108" s="42"/>
      <c r="R108" s="42"/>
      <c r="S108" s="42"/>
      <c r="T108" s="42"/>
      <c r="U108" s="42"/>
      <c r="V108" s="71" t="s">
        <v>581</v>
      </c>
      <c r="W108" s="73" t="s">
        <v>585</v>
      </c>
      <c r="X108" s="73" t="s">
        <v>586</v>
      </c>
      <c r="Y108" s="73"/>
      <c r="Z108" s="20"/>
      <c r="AA108"/>
    </row>
    <row r="109" ht="95" customHeight="1" spans="1:27">
      <c r="A109" s="18">
        <v>4</v>
      </c>
      <c r="B109" s="20" t="s">
        <v>41</v>
      </c>
      <c r="C109" s="14" t="s">
        <v>71</v>
      </c>
      <c r="D109" s="71" t="s">
        <v>113</v>
      </c>
      <c r="E109" s="71" t="s">
        <v>472</v>
      </c>
      <c r="F109" s="71" t="s">
        <v>73</v>
      </c>
      <c r="G109" s="71" t="s">
        <v>581</v>
      </c>
      <c r="H109" s="71" t="s">
        <v>587</v>
      </c>
      <c r="I109" s="71" t="s">
        <v>48</v>
      </c>
      <c r="J109" s="71" t="s">
        <v>583</v>
      </c>
      <c r="K109" s="37">
        <v>46023</v>
      </c>
      <c r="L109" s="37">
        <v>46357</v>
      </c>
      <c r="M109" s="71" t="s">
        <v>78</v>
      </c>
      <c r="N109" s="71" t="s">
        <v>588</v>
      </c>
      <c r="O109" s="40">
        <v>295</v>
      </c>
      <c r="P109" s="40">
        <v>295</v>
      </c>
      <c r="Q109" s="84"/>
      <c r="R109" s="84"/>
      <c r="S109" s="84"/>
      <c r="T109" s="84"/>
      <c r="U109" s="84"/>
      <c r="V109" s="71" t="s">
        <v>581</v>
      </c>
      <c r="W109" s="71" t="s">
        <v>589</v>
      </c>
      <c r="X109" s="71" t="s">
        <v>590</v>
      </c>
      <c r="Y109" s="71"/>
      <c r="Z109" s="20"/>
      <c r="AA109"/>
    </row>
    <row r="110" ht="81" spans="1:27">
      <c r="A110" s="18">
        <v>5</v>
      </c>
      <c r="B110" s="20" t="s">
        <v>41</v>
      </c>
      <c r="C110" s="14" t="s">
        <v>71</v>
      </c>
      <c r="D110" s="71" t="s">
        <v>113</v>
      </c>
      <c r="E110" s="71" t="s">
        <v>190</v>
      </c>
      <c r="F110" s="71" t="s">
        <v>73</v>
      </c>
      <c r="G110" s="71" t="s">
        <v>591</v>
      </c>
      <c r="H110" s="71" t="s">
        <v>592</v>
      </c>
      <c r="I110" s="71" t="s">
        <v>48</v>
      </c>
      <c r="J110" s="71" t="s">
        <v>591</v>
      </c>
      <c r="K110" s="37">
        <v>46023</v>
      </c>
      <c r="L110" s="37">
        <v>46357</v>
      </c>
      <c r="M110" s="71" t="s">
        <v>78</v>
      </c>
      <c r="N110" s="71" t="s">
        <v>593</v>
      </c>
      <c r="O110" s="42">
        <v>132.5</v>
      </c>
      <c r="P110" s="42">
        <v>132.5</v>
      </c>
      <c r="Q110" s="71"/>
      <c r="R110" s="71"/>
      <c r="S110" s="71"/>
      <c r="T110" s="71"/>
      <c r="U110" s="71"/>
      <c r="V110" s="71" t="s">
        <v>591</v>
      </c>
      <c r="W110" s="74" t="s">
        <v>594</v>
      </c>
      <c r="X110" s="74" t="s">
        <v>575</v>
      </c>
      <c r="Y110" s="74"/>
      <c r="Z110" s="20"/>
      <c r="AA110"/>
    </row>
    <row r="111" customFormat="1" ht="41" customHeight="1" spans="1:27">
      <c r="A111" s="13" t="s">
        <v>595</v>
      </c>
      <c r="B111" s="13"/>
      <c r="C111" s="13"/>
      <c r="D111" s="13"/>
      <c r="E111" s="13"/>
      <c r="F111" s="13"/>
      <c r="G111" s="13"/>
      <c r="H111" s="13"/>
      <c r="I111" s="13"/>
      <c r="J111" s="13" t="s">
        <v>346</v>
      </c>
      <c r="K111" s="13"/>
      <c r="L111" s="13"/>
      <c r="M111" s="13"/>
      <c r="N111" s="13"/>
      <c r="O111" s="13">
        <f>SUM(O112:O115)</f>
        <v>1075</v>
      </c>
      <c r="P111" s="13">
        <f>SUM(P112:P115)</f>
        <v>1075</v>
      </c>
      <c r="Q111" s="13">
        <f>SUM(Q112:Q126)</f>
        <v>0</v>
      </c>
      <c r="R111" s="13">
        <f>SUM(R112:R126)</f>
        <v>0</v>
      </c>
      <c r="S111" s="13">
        <f>SUM(S112:S126)</f>
        <v>0</v>
      </c>
      <c r="T111" s="13">
        <f>SUM(T112:T126)</f>
        <v>0</v>
      </c>
      <c r="U111" s="13">
        <v>0</v>
      </c>
      <c r="V111" s="13"/>
      <c r="W111" s="13"/>
      <c r="X111" s="13"/>
      <c r="Y111" s="13"/>
      <c r="Z111" s="13"/>
      <c r="AA111" s="4"/>
    </row>
    <row r="112" ht="125" customHeight="1" spans="1:26">
      <c r="A112" s="42">
        <v>1</v>
      </c>
      <c r="B112" s="74" t="s">
        <v>41</v>
      </c>
      <c r="C112" s="14" t="s">
        <v>71</v>
      </c>
      <c r="D112" s="74" t="s">
        <v>596</v>
      </c>
      <c r="E112" s="74" t="s">
        <v>597</v>
      </c>
      <c r="F112" s="74" t="s">
        <v>129</v>
      </c>
      <c r="G112" s="74" t="s">
        <v>598</v>
      </c>
      <c r="H112" s="74" t="s">
        <v>599</v>
      </c>
      <c r="I112" s="74" t="s">
        <v>48</v>
      </c>
      <c r="J112" s="74" t="s">
        <v>129</v>
      </c>
      <c r="K112" s="37">
        <v>46023</v>
      </c>
      <c r="L112" s="37">
        <v>46357</v>
      </c>
      <c r="M112" s="74" t="s">
        <v>600</v>
      </c>
      <c r="N112" s="74" t="s">
        <v>601</v>
      </c>
      <c r="O112" s="74">
        <v>315</v>
      </c>
      <c r="P112" s="74">
        <v>315</v>
      </c>
      <c r="Q112" s="74"/>
      <c r="R112" s="74"/>
      <c r="S112" s="74"/>
      <c r="T112" s="74"/>
      <c r="U112" s="74"/>
      <c r="V112" s="74" t="s">
        <v>598</v>
      </c>
      <c r="W112" s="85" t="s">
        <v>602</v>
      </c>
      <c r="X112" s="85" t="s">
        <v>603</v>
      </c>
      <c r="Y112" s="95"/>
      <c r="Z112" s="75"/>
    </row>
    <row r="113" ht="129" customHeight="1" spans="1:26">
      <c r="A113" s="42">
        <v>2</v>
      </c>
      <c r="B113" s="74" t="s">
        <v>41</v>
      </c>
      <c r="C113" s="14" t="s">
        <v>71</v>
      </c>
      <c r="D113" s="74" t="s">
        <v>596</v>
      </c>
      <c r="E113" s="74" t="s">
        <v>604</v>
      </c>
      <c r="F113" s="74" t="s">
        <v>129</v>
      </c>
      <c r="G113" s="74" t="s">
        <v>598</v>
      </c>
      <c r="H113" s="74" t="s">
        <v>604</v>
      </c>
      <c r="I113" s="74" t="s">
        <v>67</v>
      </c>
      <c r="J113" s="74" t="s">
        <v>129</v>
      </c>
      <c r="K113" s="37">
        <v>46023</v>
      </c>
      <c r="L113" s="37">
        <v>46357</v>
      </c>
      <c r="M113" s="74" t="s">
        <v>600</v>
      </c>
      <c r="N113" s="74" t="s">
        <v>605</v>
      </c>
      <c r="O113" s="74">
        <v>330</v>
      </c>
      <c r="P113" s="74">
        <v>330</v>
      </c>
      <c r="Q113" s="74"/>
      <c r="R113" s="74"/>
      <c r="S113" s="74"/>
      <c r="T113" s="74"/>
      <c r="U113" s="74"/>
      <c r="V113" s="74" t="s">
        <v>598</v>
      </c>
      <c r="W113" s="85" t="s">
        <v>606</v>
      </c>
      <c r="X113" s="86" t="s">
        <v>607</v>
      </c>
      <c r="Y113" s="95"/>
      <c r="Z113" s="75"/>
    </row>
    <row r="114" ht="89" customHeight="1" spans="1:26">
      <c r="A114" s="42">
        <v>3</v>
      </c>
      <c r="B114" s="74" t="s">
        <v>41</v>
      </c>
      <c r="C114" s="14" t="s">
        <v>71</v>
      </c>
      <c r="D114" s="74" t="s">
        <v>596</v>
      </c>
      <c r="E114" s="74" t="s">
        <v>608</v>
      </c>
      <c r="F114" s="74" t="s">
        <v>129</v>
      </c>
      <c r="G114" s="74" t="s">
        <v>260</v>
      </c>
      <c r="H114" s="74" t="s">
        <v>609</v>
      </c>
      <c r="I114" s="74" t="s">
        <v>530</v>
      </c>
      <c r="J114" s="74" t="s">
        <v>129</v>
      </c>
      <c r="K114" s="37">
        <v>46023</v>
      </c>
      <c r="L114" s="37">
        <v>46357</v>
      </c>
      <c r="M114" s="74" t="s">
        <v>600</v>
      </c>
      <c r="N114" s="74" t="s">
        <v>610</v>
      </c>
      <c r="O114" s="74">
        <v>230</v>
      </c>
      <c r="P114" s="74">
        <v>230</v>
      </c>
      <c r="Q114" s="74"/>
      <c r="R114" s="74"/>
      <c r="S114" s="74"/>
      <c r="T114" s="74"/>
      <c r="U114" s="74"/>
      <c r="V114" s="74" t="s">
        <v>260</v>
      </c>
      <c r="W114" s="74" t="s">
        <v>611</v>
      </c>
      <c r="X114" s="86" t="s">
        <v>612</v>
      </c>
      <c r="Y114" s="95"/>
      <c r="Z114" s="75"/>
    </row>
    <row r="115" ht="89" customHeight="1" spans="1:26">
      <c r="A115" s="42">
        <v>4</v>
      </c>
      <c r="B115" s="74" t="s">
        <v>41</v>
      </c>
      <c r="C115" s="14" t="s">
        <v>71</v>
      </c>
      <c r="D115" s="74" t="s">
        <v>596</v>
      </c>
      <c r="E115" s="74" t="s">
        <v>613</v>
      </c>
      <c r="F115" s="74" t="s">
        <v>129</v>
      </c>
      <c r="G115" s="74" t="s">
        <v>614</v>
      </c>
      <c r="H115" s="74" t="s">
        <v>613</v>
      </c>
      <c r="I115" s="74" t="s">
        <v>530</v>
      </c>
      <c r="J115" s="74" t="s">
        <v>129</v>
      </c>
      <c r="K115" s="37">
        <v>46023</v>
      </c>
      <c r="L115" s="37">
        <v>46357</v>
      </c>
      <c r="M115" s="74" t="s">
        <v>600</v>
      </c>
      <c r="N115" s="74" t="s">
        <v>615</v>
      </c>
      <c r="O115" s="74">
        <v>200</v>
      </c>
      <c r="P115" s="74">
        <v>200</v>
      </c>
      <c r="Q115" s="74"/>
      <c r="R115" s="74"/>
      <c r="S115" s="74"/>
      <c r="T115" s="74"/>
      <c r="U115" s="74"/>
      <c r="V115" s="74" t="s">
        <v>614</v>
      </c>
      <c r="W115" s="74" t="s">
        <v>616</v>
      </c>
      <c r="X115" s="86" t="s">
        <v>617</v>
      </c>
      <c r="Y115" s="95"/>
      <c r="Z115" s="75"/>
    </row>
    <row r="116" customFormat="1" ht="41" customHeight="1" spans="1:27">
      <c r="A116" s="13" t="s">
        <v>618</v>
      </c>
      <c r="B116" s="13"/>
      <c r="C116" s="13"/>
      <c r="D116" s="13"/>
      <c r="E116" s="13"/>
      <c r="F116" s="13"/>
      <c r="G116" s="13"/>
      <c r="H116" s="13"/>
      <c r="I116" s="13"/>
      <c r="J116" s="13" t="s">
        <v>382</v>
      </c>
      <c r="K116" s="13"/>
      <c r="L116" s="13"/>
      <c r="M116" s="13"/>
      <c r="N116" s="13"/>
      <c r="O116" s="13">
        <f>SUM(O117:O123)</f>
        <v>1974.52</v>
      </c>
      <c r="P116" s="13">
        <f>SUM(P117:P123)</f>
        <v>1974.52</v>
      </c>
      <c r="Q116" s="13">
        <f t="shared" ref="Q116:T116" si="14">SUM(Q117:Q131)</f>
        <v>0</v>
      </c>
      <c r="R116" s="13">
        <f t="shared" si="14"/>
        <v>0</v>
      </c>
      <c r="S116" s="13">
        <f t="shared" si="14"/>
        <v>0</v>
      </c>
      <c r="T116" s="13">
        <f t="shared" si="14"/>
        <v>0</v>
      </c>
      <c r="U116" s="13">
        <v>0</v>
      </c>
      <c r="V116" s="13"/>
      <c r="W116" s="13"/>
      <c r="X116" s="13"/>
      <c r="Y116" s="13"/>
      <c r="Z116" s="13"/>
      <c r="AA116" s="4"/>
    </row>
    <row r="117" customFormat="1" ht="143" customHeight="1" spans="1:26">
      <c r="A117" s="42">
        <v>1</v>
      </c>
      <c r="B117" s="75" t="s">
        <v>41</v>
      </c>
      <c r="C117" s="14" t="s">
        <v>71</v>
      </c>
      <c r="D117" s="75" t="s">
        <v>347</v>
      </c>
      <c r="E117" s="75" t="s">
        <v>357</v>
      </c>
      <c r="F117" s="75" t="s">
        <v>619</v>
      </c>
      <c r="G117" s="75" t="s">
        <v>620</v>
      </c>
      <c r="H117" s="75" t="s">
        <v>621</v>
      </c>
      <c r="I117" s="75" t="s">
        <v>48</v>
      </c>
      <c r="J117" s="75" t="s">
        <v>622</v>
      </c>
      <c r="K117" s="37">
        <v>46023</v>
      </c>
      <c r="L117" s="37">
        <v>46357</v>
      </c>
      <c r="M117" s="75" t="s">
        <v>623</v>
      </c>
      <c r="N117" s="75" t="s">
        <v>624</v>
      </c>
      <c r="O117" s="75">
        <v>130</v>
      </c>
      <c r="P117" s="75">
        <v>130</v>
      </c>
      <c r="Q117" s="75"/>
      <c r="R117" s="75"/>
      <c r="S117" s="75"/>
      <c r="T117" s="75"/>
      <c r="U117" s="75"/>
      <c r="V117" s="75" t="s">
        <v>620</v>
      </c>
      <c r="W117" s="75" t="s">
        <v>625</v>
      </c>
      <c r="X117" s="75" t="s">
        <v>626</v>
      </c>
      <c r="Y117" s="75" t="s">
        <v>627</v>
      </c>
      <c r="Z117" s="14"/>
    </row>
    <row r="118" s="2" customFormat="1" ht="143" customHeight="1" spans="1:26">
      <c r="A118" s="42">
        <v>2</v>
      </c>
      <c r="B118" s="75" t="s">
        <v>41</v>
      </c>
      <c r="C118" s="14" t="s">
        <v>71</v>
      </c>
      <c r="D118" s="75" t="s">
        <v>113</v>
      </c>
      <c r="E118" s="75" t="s">
        <v>392</v>
      </c>
      <c r="F118" s="75" t="s">
        <v>619</v>
      </c>
      <c r="G118" s="75" t="s">
        <v>620</v>
      </c>
      <c r="H118" s="75" t="s">
        <v>628</v>
      </c>
      <c r="I118" s="75" t="s">
        <v>48</v>
      </c>
      <c r="J118" s="75" t="s">
        <v>622</v>
      </c>
      <c r="K118" s="37">
        <v>46023</v>
      </c>
      <c r="L118" s="37">
        <v>46357</v>
      </c>
      <c r="M118" s="75" t="s">
        <v>623</v>
      </c>
      <c r="N118" s="75" t="s">
        <v>629</v>
      </c>
      <c r="O118" s="75">
        <v>420</v>
      </c>
      <c r="P118" s="75">
        <v>420</v>
      </c>
      <c r="Q118" s="75"/>
      <c r="R118" s="75"/>
      <c r="S118" s="75"/>
      <c r="T118" s="75"/>
      <c r="U118" s="75"/>
      <c r="V118" s="75" t="s">
        <v>620</v>
      </c>
      <c r="W118" s="75" t="s">
        <v>630</v>
      </c>
      <c r="X118" s="75" t="s">
        <v>631</v>
      </c>
      <c r="Y118" s="75" t="s">
        <v>632</v>
      </c>
      <c r="Z118" s="18"/>
    </row>
    <row r="119" s="2" customFormat="1" ht="143" customHeight="1" spans="1:26">
      <c r="A119" s="42">
        <v>3</v>
      </c>
      <c r="B119" s="75" t="s">
        <v>41</v>
      </c>
      <c r="C119" s="14" t="s">
        <v>71</v>
      </c>
      <c r="D119" s="75" t="s">
        <v>347</v>
      </c>
      <c r="E119" s="75" t="s">
        <v>472</v>
      </c>
      <c r="F119" s="75" t="s">
        <v>619</v>
      </c>
      <c r="G119" s="75" t="s">
        <v>620</v>
      </c>
      <c r="H119" s="75" t="s">
        <v>633</v>
      </c>
      <c r="I119" s="75" t="s">
        <v>48</v>
      </c>
      <c r="J119" s="75" t="s">
        <v>620</v>
      </c>
      <c r="K119" s="37">
        <v>46023</v>
      </c>
      <c r="L119" s="37">
        <v>46357</v>
      </c>
      <c r="M119" s="75" t="s">
        <v>623</v>
      </c>
      <c r="N119" s="75" t="s">
        <v>634</v>
      </c>
      <c r="O119" s="75">
        <v>330</v>
      </c>
      <c r="P119" s="75">
        <v>330</v>
      </c>
      <c r="Q119" s="75"/>
      <c r="R119" s="75"/>
      <c r="S119" s="75"/>
      <c r="T119" s="75"/>
      <c r="U119" s="75"/>
      <c r="V119" s="75" t="s">
        <v>620</v>
      </c>
      <c r="W119" s="75" t="s">
        <v>635</v>
      </c>
      <c r="X119" s="75" t="s">
        <v>636</v>
      </c>
      <c r="Y119" s="75" t="s">
        <v>637</v>
      </c>
      <c r="Z119" s="18"/>
    </row>
    <row r="120" customFormat="1" ht="143" customHeight="1" spans="1:26">
      <c r="A120" s="42">
        <v>4</v>
      </c>
      <c r="B120" s="75" t="s">
        <v>41</v>
      </c>
      <c r="C120" s="14" t="s">
        <v>71</v>
      </c>
      <c r="D120" s="75" t="s">
        <v>113</v>
      </c>
      <c r="E120" s="75" t="s">
        <v>638</v>
      </c>
      <c r="F120" s="75" t="s">
        <v>619</v>
      </c>
      <c r="G120" s="75" t="s">
        <v>639</v>
      </c>
      <c r="H120" s="75" t="s">
        <v>640</v>
      </c>
      <c r="I120" s="75" t="s">
        <v>641</v>
      </c>
      <c r="J120" s="75" t="s">
        <v>642</v>
      </c>
      <c r="K120" s="37">
        <v>46023</v>
      </c>
      <c r="L120" s="37">
        <v>46357</v>
      </c>
      <c r="M120" s="75" t="s">
        <v>623</v>
      </c>
      <c r="N120" s="75" t="s">
        <v>643</v>
      </c>
      <c r="O120" s="75">
        <v>70</v>
      </c>
      <c r="P120" s="75">
        <v>70</v>
      </c>
      <c r="Q120" s="75"/>
      <c r="R120" s="75"/>
      <c r="S120" s="75"/>
      <c r="T120" s="75"/>
      <c r="U120" s="75"/>
      <c r="V120" s="75" t="s">
        <v>639</v>
      </c>
      <c r="W120" s="75" t="s">
        <v>644</v>
      </c>
      <c r="X120" s="75" t="s">
        <v>645</v>
      </c>
      <c r="Y120" s="75" t="s">
        <v>646</v>
      </c>
      <c r="Z120" s="96"/>
    </row>
    <row r="121" customFormat="1" ht="143" customHeight="1" spans="1:26">
      <c r="A121" s="42">
        <v>5</v>
      </c>
      <c r="B121" s="75" t="s">
        <v>41</v>
      </c>
      <c r="C121" s="14" t="s">
        <v>71</v>
      </c>
      <c r="D121" s="75" t="s">
        <v>113</v>
      </c>
      <c r="E121" s="75" t="s">
        <v>392</v>
      </c>
      <c r="F121" s="75" t="s">
        <v>619</v>
      </c>
      <c r="G121" s="75" t="s">
        <v>639</v>
      </c>
      <c r="H121" s="75" t="s">
        <v>647</v>
      </c>
      <c r="I121" s="75" t="s">
        <v>641</v>
      </c>
      <c r="J121" s="75" t="s">
        <v>642</v>
      </c>
      <c r="K121" s="37">
        <v>46023</v>
      </c>
      <c r="L121" s="37">
        <v>46357</v>
      </c>
      <c r="M121" s="75" t="s">
        <v>623</v>
      </c>
      <c r="N121" s="75" t="s">
        <v>648</v>
      </c>
      <c r="O121" s="75">
        <v>495</v>
      </c>
      <c r="P121" s="75">
        <v>495</v>
      </c>
      <c r="Q121" s="75"/>
      <c r="R121" s="75"/>
      <c r="S121" s="75"/>
      <c r="T121" s="75"/>
      <c r="U121" s="75"/>
      <c r="V121" s="75" t="s">
        <v>639</v>
      </c>
      <c r="W121" s="75" t="s">
        <v>649</v>
      </c>
      <c r="X121" s="75" t="s">
        <v>650</v>
      </c>
      <c r="Y121" s="75" t="s">
        <v>651</v>
      </c>
      <c r="Z121" s="96"/>
    </row>
    <row r="122" customFormat="1" ht="143" customHeight="1" spans="1:26">
      <c r="A122" s="42">
        <v>6</v>
      </c>
      <c r="B122" s="75" t="s">
        <v>41</v>
      </c>
      <c r="C122" s="14" t="s">
        <v>71</v>
      </c>
      <c r="D122" s="75" t="s">
        <v>113</v>
      </c>
      <c r="E122" s="75" t="s">
        <v>392</v>
      </c>
      <c r="F122" s="75" t="s">
        <v>619</v>
      </c>
      <c r="G122" s="75" t="s">
        <v>652</v>
      </c>
      <c r="H122" s="75" t="s">
        <v>653</v>
      </c>
      <c r="I122" s="75" t="s">
        <v>641</v>
      </c>
      <c r="J122" s="75" t="s">
        <v>652</v>
      </c>
      <c r="K122" s="37">
        <v>46023</v>
      </c>
      <c r="L122" s="37">
        <v>46357</v>
      </c>
      <c r="M122" s="75" t="s">
        <v>623</v>
      </c>
      <c r="N122" s="75" t="s">
        <v>654</v>
      </c>
      <c r="O122" s="75">
        <v>195</v>
      </c>
      <c r="P122" s="75">
        <v>195</v>
      </c>
      <c r="Q122" s="75"/>
      <c r="R122" s="75"/>
      <c r="S122" s="75"/>
      <c r="T122" s="75"/>
      <c r="U122" s="75"/>
      <c r="V122" s="75" t="s">
        <v>652</v>
      </c>
      <c r="W122" s="75" t="s">
        <v>655</v>
      </c>
      <c r="X122" s="75" t="s">
        <v>656</v>
      </c>
      <c r="Y122" s="75" t="s">
        <v>657</v>
      </c>
      <c r="Z122" s="97"/>
    </row>
    <row r="123" s="1" customFormat="1" ht="409.5" spans="1:27">
      <c r="A123" s="42">
        <v>7</v>
      </c>
      <c r="B123" s="75" t="s">
        <v>41</v>
      </c>
      <c r="C123" s="14" t="s">
        <v>71</v>
      </c>
      <c r="D123" s="75" t="s">
        <v>658</v>
      </c>
      <c r="E123" s="75" t="s">
        <v>472</v>
      </c>
      <c r="F123" s="75" t="s">
        <v>659</v>
      </c>
      <c r="G123" s="75" t="s">
        <v>660</v>
      </c>
      <c r="H123" s="75" t="s">
        <v>661</v>
      </c>
      <c r="I123" s="75" t="s">
        <v>76</v>
      </c>
      <c r="J123" s="75" t="s">
        <v>662</v>
      </c>
      <c r="K123" s="37">
        <v>46023</v>
      </c>
      <c r="L123" s="37">
        <v>46357</v>
      </c>
      <c r="M123" s="75" t="s">
        <v>663</v>
      </c>
      <c r="N123" s="75" t="s">
        <v>664</v>
      </c>
      <c r="O123" s="75">
        <v>334.52</v>
      </c>
      <c r="P123" s="75">
        <v>334.52</v>
      </c>
      <c r="Q123" s="75"/>
      <c r="R123" s="75"/>
      <c r="S123" s="75"/>
      <c r="T123" s="75"/>
      <c r="U123" s="75"/>
      <c r="V123" s="75" t="s">
        <v>660</v>
      </c>
      <c r="W123" s="85" t="s">
        <v>665</v>
      </c>
      <c r="X123" s="85" t="s">
        <v>666</v>
      </c>
      <c r="Y123" s="98" t="s">
        <v>226</v>
      </c>
      <c r="Z123" s="98"/>
      <c r="AA123" s="88"/>
    </row>
    <row r="124" customFormat="1" ht="41" customHeight="1" spans="1:27">
      <c r="A124" s="13" t="s">
        <v>667</v>
      </c>
      <c r="B124" s="13"/>
      <c r="C124" s="13"/>
      <c r="D124" s="13"/>
      <c r="E124" s="13"/>
      <c r="F124" s="13"/>
      <c r="G124" s="13"/>
      <c r="H124" s="13"/>
      <c r="I124" s="13"/>
      <c r="J124" s="13" t="s">
        <v>668</v>
      </c>
      <c r="K124" s="13"/>
      <c r="L124" s="13"/>
      <c r="M124" s="13"/>
      <c r="N124" s="13"/>
      <c r="O124" s="13">
        <f>SUM(O125:O133)</f>
        <v>2872</v>
      </c>
      <c r="P124" s="13">
        <f>SUM(P125:P133)</f>
        <v>2872</v>
      </c>
      <c r="Q124" s="13">
        <f>SUM(Q125:Q133)</f>
        <v>0</v>
      </c>
      <c r="R124" s="13">
        <f>SUM(R125:R133)</f>
        <v>0</v>
      </c>
      <c r="S124" s="13">
        <f>SUM(S125:S131)</f>
        <v>0</v>
      </c>
      <c r="T124" s="13">
        <f>SUM(T125:T131)</f>
        <v>0</v>
      </c>
      <c r="U124" s="13">
        <f>SUM(U125:U131)</f>
        <v>0</v>
      </c>
      <c r="V124" s="13"/>
      <c r="W124" s="13"/>
      <c r="X124" s="13"/>
      <c r="Y124" s="13"/>
      <c r="Z124" s="13"/>
      <c r="AA124" s="4"/>
    </row>
    <row r="125" ht="99" customHeight="1" spans="1:26">
      <c r="A125" s="42">
        <v>1</v>
      </c>
      <c r="B125" s="23" t="s">
        <v>41</v>
      </c>
      <c r="C125" s="14" t="s">
        <v>71</v>
      </c>
      <c r="D125" s="76" t="s">
        <v>113</v>
      </c>
      <c r="E125" s="76" t="s">
        <v>669</v>
      </c>
      <c r="F125" s="76" t="s">
        <v>670</v>
      </c>
      <c r="G125" s="76" t="s">
        <v>671</v>
      </c>
      <c r="H125" s="76" t="s">
        <v>672</v>
      </c>
      <c r="I125" s="78" t="s">
        <v>48</v>
      </c>
      <c r="J125" s="76" t="s">
        <v>673</v>
      </c>
      <c r="K125" s="37">
        <v>46023</v>
      </c>
      <c r="L125" s="37">
        <v>46357</v>
      </c>
      <c r="M125" s="58" t="s">
        <v>674</v>
      </c>
      <c r="N125" s="78" t="s">
        <v>675</v>
      </c>
      <c r="O125" s="23">
        <v>250</v>
      </c>
      <c r="P125" s="23">
        <v>250</v>
      </c>
      <c r="Q125" s="8"/>
      <c r="R125" s="8"/>
      <c r="S125" s="8"/>
      <c r="T125" s="8"/>
      <c r="U125" s="8"/>
      <c r="V125" s="76" t="s">
        <v>671</v>
      </c>
      <c r="W125" s="76" t="s">
        <v>676</v>
      </c>
      <c r="X125" s="58" t="s">
        <v>677</v>
      </c>
      <c r="Y125" s="23" t="s">
        <v>678</v>
      </c>
      <c r="Z125" s="8"/>
    </row>
    <row r="126" ht="129" customHeight="1" spans="1:26">
      <c r="A126" s="42">
        <v>2</v>
      </c>
      <c r="B126" s="23" t="s">
        <v>41</v>
      </c>
      <c r="C126" s="14" t="s">
        <v>71</v>
      </c>
      <c r="D126" s="76" t="s">
        <v>113</v>
      </c>
      <c r="E126" s="76" t="s">
        <v>392</v>
      </c>
      <c r="F126" s="76" t="s">
        <v>227</v>
      </c>
      <c r="G126" s="76" t="s">
        <v>576</v>
      </c>
      <c r="H126" s="76" t="s">
        <v>679</v>
      </c>
      <c r="I126" s="78" t="s">
        <v>48</v>
      </c>
      <c r="J126" s="76" t="s">
        <v>576</v>
      </c>
      <c r="K126" s="37">
        <v>46023</v>
      </c>
      <c r="L126" s="37">
        <v>46357</v>
      </c>
      <c r="M126" s="58" t="s">
        <v>680</v>
      </c>
      <c r="N126" s="78" t="s">
        <v>681</v>
      </c>
      <c r="O126" s="23">
        <v>210</v>
      </c>
      <c r="P126" s="23">
        <v>210</v>
      </c>
      <c r="Q126" s="8"/>
      <c r="R126" s="8"/>
      <c r="S126" s="8"/>
      <c r="T126" s="8"/>
      <c r="U126" s="8"/>
      <c r="V126" s="76" t="s">
        <v>576</v>
      </c>
      <c r="W126" s="76" t="s">
        <v>682</v>
      </c>
      <c r="X126" s="23" t="s">
        <v>683</v>
      </c>
      <c r="Y126" s="23" t="s">
        <v>684</v>
      </c>
      <c r="Z126" s="8"/>
    </row>
    <row r="127" ht="99" customHeight="1" spans="1:26">
      <c r="A127" s="42">
        <v>3</v>
      </c>
      <c r="B127" s="23" t="s">
        <v>41</v>
      </c>
      <c r="C127" s="14" t="s">
        <v>71</v>
      </c>
      <c r="D127" s="76" t="s">
        <v>113</v>
      </c>
      <c r="E127" s="76" t="s">
        <v>392</v>
      </c>
      <c r="F127" s="76" t="s">
        <v>227</v>
      </c>
      <c r="G127" s="76" t="s">
        <v>228</v>
      </c>
      <c r="H127" s="76" t="s">
        <v>685</v>
      </c>
      <c r="I127" s="78" t="s">
        <v>48</v>
      </c>
      <c r="J127" s="76" t="s">
        <v>228</v>
      </c>
      <c r="K127" s="37">
        <v>46023</v>
      </c>
      <c r="L127" s="37">
        <v>46357</v>
      </c>
      <c r="M127" s="58" t="s">
        <v>680</v>
      </c>
      <c r="N127" s="78" t="s">
        <v>686</v>
      </c>
      <c r="O127" s="23">
        <v>140</v>
      </c>
      <c r="P127" s="23">
        <v>140</v>
      </c>
      <c r="Q127" s="8"/>
      <c r="R127" s="8"/>
      <c r="S127" s="8"/>
      <c r="T127" s="8"/>
      <c r="U127" s="8"/>
      <c r="V127" s="76" t="s">
        <v>228</v>
      </c>
      <c r="W127" s="76" t="s">
        <v>687</v>
      </c>
      <c r="X127" s="23" t="s">
        <v>688</v>
      </c>
      <c r="Y127" s="23" t="s">
        <v>689</v>
      </c>
      <c r="Z127" s="8"/>
    </row>
    <row r="128" ht="99" customHeight="1" spans="1:26">
      <c r="A128" s="42">
        <v>4</v>
      </c>
      <c r="B128" s="23" t="s">
        <v>41</v>
      </c>
      <c r="C128" s="14" t="s">
        <v>71</v>
      </c>
      <c r="D128" s="76" t="s">
        <v>113</v>
      </c>
      <c r="E128" s="76" t="s">
        <v>392</v>
      </c>
      <c r="F128" s="76" t="s">
        <v>227</v>
      </c>
      <c r="G128" s="76" t="s">
        <v>591</v>
      </c>
      <c r="H128" s="76" t="s">
        <v>690</v>
      </c>
      <c r="I128" s="78" t="s">
        <v>48</v>
      </c>
      <c r="J128" s="76" t="s">
        <v>591</v>
      </c>
      <c r="K128" s="37">
        <v>46023</v>
      </c>
      <c r="L128" s="37">
        <v>46357</v>
      </c>
      <c r="M128" s="58" t="s">
        <v>680</v>
      </c>
      <c r="N128" s="78" t="s">
        <v>686</v>
      </c>
      <c r="O128" s="23">
        <v>140</v>
      </c>
      <c r="P128" s="23">
        <v>140</v>
      </c>
      <c r="Q128" s="8"/>
      <c r="R128" s="8"/>
      <c r="S128" s="8"/>
      <c r="T128" s="8"/>
      <c r="U128" s="8"/>
      <c r="V128" s="76" t="s">
        <v>591</v>
      </c>
      <c r="W128" s="76" t="s">
        <v>687</v>
      </c>
      <c r="X128" s="23" t="s">
        <v>691</v>
      </c>
      <c r="Y128" s="23" t="s">
        <v>692</v>
      </c>
      <c r="Z128" s="8"/>
    </row>
    <row r="129" ht="173" customHeight="1" spans="1:26">
      <c r="A129" s="42">
        <v>5</v>
      </c>
      <c r="B129" s="23" t="s">
        <v>41</v>
      </c>
      <c r="C129" s="14" t="s">
        <v>71</v>
      </c>
      <c r="D129" s="76" t="s">
        <v>113</v>
      </c>
      <c r="E129" s="76" t="s">
        <v>347</v>
      </c>
      <c r="F129" s="76" t="s">
        <v>227</v>
      </c>
      <c r="G129" s="76" t="s">
        <v>228</v>
      </c>
      <c r="H129" s="17" t="s">
        <v>693</v>
      </c>
      <c r="I129" s="78" t="s">
        <v>48</v>
      </c>
      <c r="J129" s="20" t="s">
        <v>228</v>
      </c>
      <c r="K129" s="37">
        <v>46023</v>
      </c>
      <c r="L129" s="37">
        <v>46357</v>
      </c>
      <c r="M129" s="58" t="s">
        <v>680</v>
      </c>
      <c r="N129" s="17" t="s">
        <v>694</v>
      </c>
      <c r="O129" s="40">
        <v>230</v>
      </c>
      <c r="P129" s="40">
        <v>230</v>
      </c>
      <c r="Q129" s="20"/>
      <c r="R129" s="20"/>
      <c r="S129" s="20"/>
      <c r="T129" s="20"/>
      <c r="U129" s="20"/>
      <c r="V129" s="76" t="s">
        <v>228</v>
      </c>
      <c r="W129" s="17" t="s">
        <v>695</v>
      </c>
      <c r="X129" s="17" t="s">
        <v>696</v>
      </c>
      <c r="Y129" s="17" t="s">
        <v>697</v>
      </c>
      <c r="Z129" s="8"/>
    </row>
    <row r="130" ht="159" customHeight="1" spans="1:26">
      <c r="A130" s="42">
        <v>6</v>
      </c>
      <c r="B130" s="23" t="s">
        <v>41</v>
      </c>
      <c r="C130" s="14" t="s">
        <v>71</v>
      </c>
      <c r="D130" s="76" t="s">
        <v>113</v>
      </c>
      <c r="E130" s="76" t="s">
        <v>347</v>
      </c>
      <c r="F130" s="76" t="s">
        <v>227</v>
      </c>
      <c r="G130" s="76" t="s">
        <v>228</v>
      </c>
      <c r="H130" s="17" t="s">
        <v>693</v>
      </c>
      <c r="I130" s="78" t="s">
        <v>48</v>
      </c>
      <c r="J130" s="20" t="s">
        <v>228</v>
      </c>
      <c r="K130" s="37">
        <v>46023</v>
      </c>
      <c r="L130" s="37">
        <v>46357</v>
      </c>
      <c r="M130" s="58" t="s">
        <v>680</v>
      </c>
      <c r="N130" s="17" t="s">
        <v>694</v>
      </c>
      <c r="O130" s="40">
        <v>990</v>
      </c>
      <c r="P130" s="40">
        <v>990</v>
      </c>
      <c r="Q130" s="20"/>
      <c r="R130" s="20"/>
      <c r="S130" s="20"/>
      <c r="T130" s="20"/>
      <c r="U130" s="20"/>
      <c r="V130" s="76" t="s">
        <v>228</v>
      </c>
      <c r="W130" s="17" t="s">
        <v>695</v>
      </c>
      <c r="X130" s="17" t="s">
        <v>696</v>
      </c>
      <c r="Y130" s="17" t="s">
        <v>697</v>
      </c>
      <c r="Z130" s="20"/>
    </row>
    <row r="131" ht="159" customHeight="1" spans="1:26">
      <c r="A131" s="42">
        <v>7</v>
      </c>
      <c r="B131" s="23" t="s">
        <v>41</v>
      </c>
      <c r="C131" s="14" t="s">
        <v>71</v>
      </c>
      <c r="D131" s="76" t="s">
        <v>113</v>
      </c>
      <c r="E131" s="76" t="s">
        <v>392</v>
      </c>
      <c r="F131" s="76" t="s">
        <v>227</v>
      </c>
      <c r="G131" s="76" t="s">
        <v>591</v>
      </c>
      <c r="H131" s="76" t="s">
        <v>698</v>
      </c>
      <c r="I131" s="78" t="s">
        <v>48</v>
      </c>
      <c r="J131" s="76" t="s">
        <v>591</v>
      </c>
      <c r="K131" s="37">
        <v>46023</v>
      </c>
      <c r="L131" s="37">
        <v>46357</v>
      </c>
      <c r="M131" s="58" t="s">
        <v>680</v>
      </c>
      <c r="N131" s="78" t="s">
        <v>699</v>
      </c>
      <c r="O131" s="18">
        <v>280</v>
      </c>
      <c r="P131" s="18">
        <v>280</v>
      </c>
      <c r="Q131" s="8"/>
      <c r="R131" s="8"/>
      <c r="S131" s="8"/>
      <c r="T131" s="8"/>
      <c r="U131" s="8"/>
      <c r="V131" s="76" t="s">
        <v>591</v>
      </c>
      <c r="W131" s="17" t="s">
        <v>700</v>
      </c>
      <c r="X131" s="17" t="s">
        <v>701</v>
      </c>
      <c r="Y131" s="20"/>
      <c r="Z131" s="17"/>
    </row>
    <row r="132" ht="94" customHeight="1" spans="1:26">
      <c r="A132" s="42">
        <v>8</v>
      </c>
      <c r="B132" s="23" t="s">
        <v>41</v>
      </c>
      <c r="C132" s="14" t="s">
        <v>71</v>
      </c>
      <c r="D132" s="76" t="s">
        <v>113</v>
      </c>
      <c r="E132" s="76" t="s">
        <v>392</v>
      </c>
      <c r="F132" s="76" t="s">
        <v>227</v>
      </c>
      <c r="G132" s="76" t="s">
        <v>228</v>
      </c>
      <c r="H132" s="76" t="s">
        <v>702</v>
      </c>
      <c r="I132" s="78" t="s">
        <v>48</v>
      </c>
      <c r="J132" s="76" t="s">
        <v>228</v>
      </c>
      <c r="K132" s="37">
        <v>46023</v>
      </c>
      <c r="L132" s="37">
        <v>46357</v>
      </c>
      <c r="M132" s="58" t="s">
        <v>680</v>
      </c>
      <c r="N132" s="78" t="s">
        <v>703</v>
      </c>
      <c r="O132" s="23">
        <v>392</v>
      </c>
      <c r="P132" s="23">
        <v>392</v>
      </c>
      <c r="Q132" s="8"/>
      <c r="R132" s="8"/>
      <c r="S132" s="8"/>
      <c r="T132" s="8"/>
      <c r="U132" s="8"/>
      <c r="V132" s="76" t="s">
        <v>228</v>
      </c>
      <c r="W132" s="17" t="s">
        <v>704</v>
      </c>
      <c r="X132" s="17" t="s">
        <v>705</v>
      </c>
      <c r="Y132" s="20"/>
      <c r="Z132" s="20"/>
    </row>
    <row r="133" ht="92" customHeight="1" spans="1:26">
      <c r="A133" s="42">
        <v>9</v>
      </c>
      <c r="B133" s="23" t="s">
        <v>41</v>
      </c>
      <c r="C133" s="14" t="s">
        <v>71</v>
      </c>
      <c r="D133" s="76" t="s">
        <v>113</v>
      </c>
      <c r="E133" s="76" t="s">
        <v>392</v>
      </c>
      <c r="F133" s="76" t="s">
        <v>227</v>
      </c>
      <c r="G133" s="76" t="s">
        <v>576</v>
      </c>
      <c r="H133" s="76" t="s">
        <v>706</v>
      </c>
      <c r="I133" s="78" t="s">
        <v>48</v>
      </c>
      <c r="J133" s="76" t="s">
        <v>576</v>
      </c>
      <c r="K133" s="37">
        <v>46023</v>
      </c>
      <c r="L133" s="37">
        <v>46357</v>
      </c>
      <c r="M133" s="58" t="s">
        <v>680</v>
      </c>
      <c r="N133" s="78" t="s">
        <v>707</v>
      </c>
      <c r="O133" s="23">
        <v>240</v>
      </c>
      <c r="P133" s="23">
        <v>240</v>
      </c>
      <c r="Q133" s="8"/>
      <c r="R133" s="8"/>
      <c r="S133" s="8"/>
      <c r="T133" s="8"/>
      <c r="U133" s="8"/>
      <c r="V133" s="76" t="s">
        <v>576</v>
      </c>
      <c r="W133" s="17" t="s">
        <v>708</v>
      </c>
      <c r="X133" s="17" t="s">
        <v>709</v>
      </c>
      <c r="Y133" s="20"/>
      <c r="Z133" s="20"/>
    </row>
  </sheetData>
  <mergeCells count="63">
    <mergeCell ref="A1:Z1"/>
    <mergeCell ref="X2:Z2"/>
    <mergeCell ref="C3:E3"/>
    <mergeCell ref="K3:L3"/>
    <mergeCell ref="P3:U3"/>
    <mergeCell ref="P4:S4"/>
    <mergeCell ref="T4:U4"/>
    <mergeCell ref="A6:I6"/>
    <mergeCell ref="J6:N6"/>
    <mergeCell ref="A7:I7"/>
    <mergeCell ref="J7:N7"/>
    <mergeCell ref="A8:I8"/>
    <mergeCell ref="J8:N8"/>
    <mergeCell ref="A10:I10"/>
    <mergeCell ref="J10:N10"/>
    <mergeCell ref="A14:I14"/>
    <mergeCell ref="J14:N14"/>
    <mergeCell ref="A34:I34"/>
    <mergeCell ref="J34:N34"/>
    <mergeCell ref="A38:I38"/>
    <mergeCell ref="J38:N38"/>
    <mergeCell ref="A54:I54"/>
    <mergeCell ref="J54:N54"/>
    <mergeCell ref="A56:I56"/>
    <mergeCell ref="J56:N56"/>
    <mergeCell ref="A60:I60"/>
    <mergeCell ref="J60:N60"/>
    <mergeCell ref="A61:I61"/>
    <mergeCell ref="J61:N61"/>
    <mergeCell ref="A66:I66"/>
    <mergeCell ref="J66:N66"/>
    <mergeCell ref="A74:I74"/>
    <mergeCell ref="J74:N74"/>
    <mergeCell ref="A82:I82"/>
    <mergeCell ref="J82:N82"/>
    <mergeCell ref="A105:I105"/>
    <mergeCell ref="J105:N105"/>
    <mergeCell ref="A111:I111"/>
    <mergeCell ref="J111:N111"/>
    <mergeCell ref="A116:I116"/>
    <mergeCell ref="J116:N116"/>
    <mergeCell ref="A124:I124"/>
    <mergeCell ref="J124:N124"/>
    <mergeCell ref="A3:A5"/>
    <mergeCell ref="B3:B5"/>
    <mergeCell ref="C4:C5"/>
    <mergeCell ref="D4:D5"/>
    <mergeCell ref="E4:E5"/>
    <mergeCell ref="F3:F5"/>
    <mergeCell ref="G3:G5"/>
    <mergeCell ref="H3:H5"/>
    <mergeCell ref="I3:I5"/>
    <mergeCell ref="J3:J5"/>
    <mergeCell ref="K4:K5"/>
    <mergeCell ref="L4:L5"/>
    <mergeCell ref="M3:M5"/>
    <mergeCell ref="N3:N5"/>
    <mergeCell ref="O3:O5"/>
    <mergeCell ref="V3:V5"/>
    <mergeCell ref="W3:W5"/>
    <mergeCell ref="X3:X5"/>
    <mergeCell ref="Y3:Y5"/>
    <mergeCell ref="Z3:Z5"/>
  </mergeCells>
  <pageMargins left="0.554861111111111" right="0.554861111111111" top="0.60625" bottom="0.60625" header="0.302777777777778" footer="0.302777777777778"/>
  <pageSetup paperSize="8" scale="4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2025-09-10T07:50:00Z</dcterms:created>
  <dcterms:modified xsi:type="dcterms:W3CDTF">2025-12-25T04:43:29Z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46122FACA4A949398770A08D0987031D_13</vt:lpwstr>
  </property>
  <property fmtid="{D5CDD505-2E9C-101B-9397-08002B2CF9AE}" pid="3" name="KSOProductBuildVer">
    <vt:lpwstr>2052-12.1.0.18608</vt:lpwstr>
  </property>
</Properties>
</file>